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19 от  27.12.2021 изм. в решение\"/>
    </mc:Choice>
  </mc:AlternateContent>
  <xr:revisionPtr revIDLastSave="0" documentId="13_ncr:1_{147401A7-2F33-48E1-AE9C-FC3C156747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года'!$14:$14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37" i="1" l="1"/>
  <c r="T37" i="1"/>
  <c r="AN36" i="1" l="1"/>
  <c r="AM36" i="1"/>
  <c r="AL36" i="1"/>
  <c r="AK36" i="1"/>
  <c r="AJ36" i="1"/>
  <c r="AI36" i="1"/>
  <c r="T36" i="1"/>
  <c r="T30" i="1" l="1"/>
  <c r="T63" i="1" l="1"/>
  <c r="T47" i="1" l="1"/>
  <c r="T46" i="1" s="1"/>
  <c r="T18" i="1" l="1"/>
  <c r="T17" i="1" s="1"/>
  <c r="T13" i="1"/>
  <c r="T12" i="1" s="1"/>
  <c r="AN30" i="1" l="1"/>
  <c r="AI30" i="1"/>
  <c r="AN57" i="1" l="1"/>
  <c r="AN63" i="1"/>
  <c r="AM63" i="1"/>
  <c r="AL63" i="1"/>
  <c r="AK63" i="1"/>
  <c r="AJ63" i="1"/>
  <c r="AI63" i="1"/>
  <c r="AI57" i="1" l="1"/>
  <c r="T57" i="1"/>
  <c r="AN53" i="1"/>
  <c r="AI53" i="1"/>
  <c r="T53" i="1"/>
  <c r="T50" i="1"/>
  <c r="T49" i="1" s="1"/>
  <c r="T41" i="1"/>
  <c r="T40" i="1" s="1"/>
  <c r="AN24" i="1"/>
  <c r="AM24" i="1"/>
  <c r="AL24" i="1"/>
  <c r="AK24" i="1"/>
  <c r="AJ24" i="1"/>
  <c r="AI24" i="1"/>
  <c r="T21" i="1"/>
  <c r="T20" i="1" s="1"/>
  <c r="AN37" i="1" l="1"/>
  <c r="AN11" i="1" s="1"/>
  <c r="AM37" i="1"/>
  <c r="AL37" i="1"/>
  <c r="AK37" i="1"/>
  <c r="AJ37" i="1"/>
  <c r="AI11" i="1"/>
  <c r="T25" i="1"/>
  <c r="T24" i="1" l="1"/>
  <c r="T11" i="1" s="1"/>
  <c r="AJ54" i="1"/>
  <c r="AJ53" i="1" s="1"/>
  <c r="AJ11" i="1" s="1"/>
  <c r="AK54" i="1"/>
  <c r="AK53" i="1" s="1"/>
  <c r="AK11" i="1" s="1"/>
  <c r="AL54" i="1"/>
  <c r="AL53" i="1" s="1"/>
  <c r="AL11" i="1" s="1"/>
  <c r="AM54" i="1"/>
  <c r="AM53" i="1" s="1"/>
  <c r="AM11" i="1" s="1"/>
</calcChain>
</file>

<file path=xl/sharedStrings.xml><?xml version="1.0" encoding="utf-8"?>
<sst xmlns="http://schemas.openxmlformats.org/spreadsheetml/2006/main" count="297" uniqueCount="175">
  <si>
    <t xml:space="preserve"> (тыс. руб.)</t>
  </si>
  <si>
    <t>Наименование</t>
  </si>
  <si>
    <t>ЦСР</t>
  </si>
  <si>
    <t>ВР</t>
  </si>
  <si>
    <t>Рз</t>
  </si>
  <si>
    <t>Сумма (Ф)</t>
  </si>
  <si>
    <t>Сумма (Р)</t>
  </si>
  <si>
    <t>Сумма (М)</t>
  </si>
  <si>
    <t>Сумма (П)</t>
  </si>
  <si>
    <t>ПР</t>
  </si>
  <si>
    <t>2021 г.</t>
  </si>
  <si>
    <t>2021 г. (Ф)</t>
  </si>
  <si>
    <t>2021 г. (Р)</t>
  </si>
  <si>
    <t>2021 г. (М)</t>
  </si>
  <si>
    <t>2021 г. (П)</t>
  </si>
  <si>
    <t>Всего</t>
  </si>
  <si>
    <t>Муниципальная программа Митякинского сельского поселения "Информационное общество"</t>
  </si>
  <si>
    <t>01.0.00.00000</t>
  </si>
  <si>
    <t>Подпрограмма «Информационное общество» муниципальной программы Митякинского сельского поселения «Информационное общество»</t>
  </si>
  <si>
    <t>01.1.00.00000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</si>
  <si>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</si>
  <si>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</si>
  <si>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240</t>
  </si>
  <si>
    <t>01</t>
  </si>
  <si>
    <t>13</t>
  </si>
  <si>
    <t>02.0.00.00000</t>
  </si>
  <si>
    <t>Пожарная безопасность</t>
  </si>
  <si>
    <t>02.1.00.00000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</si>
  <si>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</si>
  <si>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03</t>
  </si>
  <si>
    <t>10</t>
  </si>
  <si>
    <t>Муниципальная программа "Обеспечение качественными жилищно-коммунальными услугами населения Митякинского сельского поселения"</t>
  </si>
  <si>
    <t>04.0.00.00000</t>
  </si>
  <si>
    <t>Подпрограмма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</si>
  <si>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04.1.00.00000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</si>
  <si>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</si>
  <si>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</si>
  <si>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05</t>
  </si>
  <si>
    <t>02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</si>
  <si>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</si>
  <si>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</si>
  <si>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Подпрограмма "Организация благоустройства территории Митякинского сельского поселения"</t>
  </si>
  <si>
    <t>04.2.00.00000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</si>
  <si>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</si>
  <si>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</si>
  <si>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Муниципальная программа "Развитие культуры"</t>
  </si>
  <si>
    <t>06.0.00.00000</t>
  </si>
  <si>
    <t>06.1.00.00000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</si>
  <si>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</si>
  <si>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</si>
  <si>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</si>
  <si>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08</t>
  </si>
  <si>
    <t>Муниципальная программа "Муниципальная политика"</t>
  </si>
  <si>
    <t>07.0.00.00000</t>
  </si>
  <si>
    <t>Подпрограмма "Развитие муниципальной службы" муниципальной программы Митякинского сельского поселения "Муниципальная политика"</t>
  </si>
  <si>
    <t>07.1.00.00000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</si>
  <si>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</si>
  <si>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</si>
  <si>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07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</si>
  <si>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</si>
  <si>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</si>
  <si>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</si>
  <si>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</si>
  <si>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</si>
  <si>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</si>
  <si>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</si>
  <si>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Администрация Митякинского сельского поселения</t>
  </si>
  <si>
    <t>89.1.00.00000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</si>
  <si>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</si>
  <si>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</si>
  <si>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</si>
  <si>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04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</si>
  <si>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</si>
  <si>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</si>
  <si>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</si>
  <si>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Иные непрограммные мероприятия</t>
  </si>
  <si>
    <t>89.9.00.00000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</si>
  <si>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</si>
  <si>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</si>
  <si>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</si>
  <si>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</si>
  <si>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</si>
  <si>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99.9.00.00000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</si>
  <si>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</si>
  <si>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</si>
  <si>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</si>
  <si>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</si>
  <si>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12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</si>
  <si>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</si>
  <si>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</si>
  <si>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540</t>
  </si>
  <si>
    <t>14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</si>
  <si>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</si>
  <si>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</si>
  <si>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</si>
  <si>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880</t>
  </si>
  <si>
    <t xml:space="preserve">"О бюджете Митякинского сельского поселения </t>
  </si>
  <si>
    <t>В.А. Щуров</t>
  </si>
  <si>
    <t>2022 г.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</si>
  <si>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</si>
  <si>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04.2.00.20390</t>
  </si>
  <si>
    <t>4 859,60</t>
  </si>
  <si>
    <t>4 649,40</t>
  </si>
  <si>
    <t>4 885,10</t>
  </si>
  <si>
    <t>3 960,60</t>
  </si>
  <si>
    <t>4 111,10</t>
  </si>
  <si>
    <t>4 275,50</t>
  </si>
  <si>
    <t>899,00</t>
  </si>
  <si>
    <t>538,30</t>
  </si>
  <si>
    <t>609,60</t>
  </si>
  <si>
    <t>236,60</t>
  </si>
  <si>
    <t>208,20</t>
  </si>
  <si>
    <t>209,20</t>
  </si>
  <si>
    <t>208,00</t>
  </si>
  <si>
    <t>214,40</t>
  </si>
  <si>
    <t>204,80</t>
  </si>
  <si>
    <t>0,20</t>
  </si>
  <si>
    <t>528,80</t>
  </si>
  <si>
    <t>405,20</t>
  </si>
  <si>
    <t>30,00</t>
  </si>
  <si>
    <t>100,00</t>
  </si>
  <si>
    <t>2,10</t>
  </si>
  <si>
    <t>396,70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</si>
  <si>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</t>
  </si>
  <si>
    <t>10.0.00.20370</t>
  </si>
  <si>
    <t xml:space="preserve">Тарасовского района на 2021 год и на плановый </t>
  </si>
  <si>
    <t>период 2022 и 2023 годов"</t>
  </si>
  <si>
    <t>Председатель Собрания депутатов -                                                                                                                  Глава Митякинского сельского поселения</t>
  </si>
  <si>
    <t>Распределение бюджетных ассигнований по целевым статьям (муниципальным программам Митякинского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 бюджета на 2021 год и на плановый период 2022 и 2023 годы</t>
  </si>
  <si>
    <t>Муниципальная программа Митякинского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объектах"</t>
  </si>
  <si>
    <t>10.1.F2.55551</t>
  </si>
  <si>
    <t>10.1.00.20370</t>
  </si>
  <si>
    <t>10.0.00.00000</t>
  </si>
  <si>
    <t>10.1.00.00000</t>
  </si>
  <si>
    <t>99.1.00.00000</t>
  </si>
  <si>
    <t>99.1.00.90100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</si>
  <si>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</si>
  <si>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</si>
  <si>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99.9.00.S4220</t>
  </si>
  <si>
    <t>Расходы в целях софинансировния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</si>
  <si>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2023 г.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</si>
  <si>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</si>
  <si>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</si>
  <si>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Муниципальная программа "Формирование комфортной городской среды в муниципальном образовании «Митякинское сельское поселение Тарасовского района Ростовской области»"</t>
  </si>
  <si>
    <t>Подпрограмма "Развитие культуры"</t>
  </si>
  <si>
    <t>Подпрограмма «Благоустройство общественных территорий Митякинского сельского поселения Тарасовского района»</t>
  </si>
  <si>
    <t xml:space="preserve"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</si>
  <si>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</si>
  <si>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</si>
  <si>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09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</si>
  <si>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</si>
  <si>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01.1.00.20170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</si>
  <si>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</si>
  <si>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Муниципальная программа Митякинского сельского поселения «Развитие транспортной системы"</t>
  </si>
  <si>
    <t>03.0.00.00000</t>
  </si>
  <si>
    <t>03.1.00.00000</t>
  </si>
  <si>
    <t>03.1.00.99990</t>
  </si>
  <si>
    <t>Подпрограмма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</si>
  <si>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Митякинского селького поселения" муниципальной программы Митякинского сельского поселения «Развитие транспортной системы"(Иные закупки товаров, работ и услуг для обеспечения государственных (муниципальных) нужд)</t>
  </si>
  <si>
    <t>02.1.00.20560</t>
  </si>
  <si>
    <t>Муниципальная программа "Энергоэффективность и развитие энергетики"</t>
  </si>
  <si>
    <t>Подпрогамма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</t>
  </si>
  <si>
    <t>08.1.00.00000</t>
  </si>
  <si>
    <t>08.0.00.00000</t>
  </si>
  <si>
    <t>08.1.00.99990</t>
  </si>
  <si>
    <t>"О внесении изменений в решение Собрания депутатов Митякинского сельского поселения № 26 от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</si>
  <si>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</si>
  <si>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</si>
  <si>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</si>
  <si>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04.2.00.99990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</si>
  <si>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</si>
  <si>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</si>
  <si>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</si>
  <si>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 xml:space="preserve"> Митякинского сельского поселения № 19 от  27.12.2021 г. </t>
  </si>
  <si>
    <t>Приложение 8 к решению Собрания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</si>
</sst>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8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justify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/>
    <xf numFmtId="164" fontId="11" fillId="0" borderId="3" xfId="0" applyNumberFormat="1" applyFont="1" applyFill="1" applyBorder="1" applyAlignment="1">
      <alignment horizontal="justify" vertical="center" wrapText="1"/>
    </xf>
    <xf numFmtId="49" fontId="11" fillId="0" borderId="4" xfId="0" applyNumberFormat="1" applyFont="1" applyFill="1" applyBorder="1" applyAlignment="1">
      <alignment horizontal="center" vertical="center" wrapText="1"/>
    </xf>
    <xf numFmtId="49" fontId="12" fillId="2" borderId="3" xfId="0" applyNumberFormat="1" applyFont="1" applyFill="1" applyBorder="1" applyAlignment="1">
      <alignment horizontal="center" vertical="center" wrapText="1"/>
    </xf>
    <xf numFmtId="0" fontId="12" fillId="2" borderId="3" xfId="0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right" vertical="center"/>
    </xf>
    <xf numFmtId="0" fontId="14" fillId="2" borderId="1" xfId="0" applyNumberFormat="1" applyFont="1" applyFill="1" applyBorder="1" applyAlignment="1">
      <alignment horizontal="right" vertical="center"/>
    </xf>
    <xf numFmtId="0" fontId="12" fillId="2" borderId="3" xfId="0" applyNumberFormat="1" applyFont="1" applyFill="1" applyBorder="1" applyAlignment="1">
      <alignment vertical="center" wrapText="1"/>
    </xf>
    <xf numFmtId="164" fontId="12" fillId="2" borderId="3" xfId="0" applyNumberFormat="1" applyFont="1" applyFill="1" applyBorder="1" applyAlignment="1">
      <alignment vertical="center" wrapText="1"/>
    </xf>
    <xf numFmtId="0" fontId="0" fillId="0" borderId="3" xfId="0" applyFont="1" applyBorder="1"/>
    <xf numFmtId="0" fontId="15" fillId="0" borderId="0" xfId="0" applyFont="1" applyAlignment="1">
      <alignment vertical="center" wrapText="1"/>
    </xf>
    <xf numFmtId="0" fontId="15" fillId="0" borderId="0" xfId="0" applyFont="1"/>
    <xf numFmtId="0" fontId="18" fillId="2" borderId="3" xfId="0" applyNumberFormat="1" applyFont="1" applyFill="1" applyBorder="1" applyAlignment="1">
      <alignment vertical="center" wrapText="1"/>
    </xf>
    <xf numFmtId="49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16" fillId="0" borderId="3" xfId="0" applyFont="1" applyBorder="1"/>
    <xf numFmtId="4" fontId="9" fillId="2" borderId="3" xfId="0" applyNumberFormat="1" applyFont="1" applyFill="1" applyBorder="1" applyAlignment="1">
      <alignment horizontal="right" vertical="center" wrapText="1"/>
    </xf>
    <xf numFmtId="164" fontId="18" fillId="2" borderId="3" xfId="0" applyNumberFormat="1" applyFont="1" applyFill="1" applyBorder="1" applyAlignment="1">
      <alignment vertical="center" wrapText="1"/>
    </xf>
    <xf numFmtId="164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16" fillId="0" borderId="0" xfId="0" applyFont="1"/>
    <xf numFmtId="164" fontId="12" fillId="2" borderId="3" xfId="0" applyNumberFormat="1" applyFont="1" applyFill="1" applyBorder="1" applyAlignment="1">
      <alignment horizontal="justify" vertical="center" wrapText="1"/>
    </xf>
    <xf numFmtId="49" fontId="12" fillId="2" borderId="3" xfId="0" applyNumberFormat="1" applyFont="1" applyFill="1" applyBorder="1" applyAlignment="1">
      <alignment horizontal="justify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164" fontId="10" fillId="2" borderId="3" xfId="0" applyNumberFormat="1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0" fontId="22" fillId="2" borderId="3" xfId="0" applyNumberFormat="1" applyFont="1" applyFill="1" applyBorder="1" applyAlignment="1">
      <alignment vertical="center" wrapText="1"/>
    </xf>
    <xf numFmtId="0" fontId="22" fillId="2" borderId="3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0" fontId="18" fillId="2" borderId="5" xfId="0" applyNumberFormat="1" applyFont="1" applyFill="1" applyBorder="1" applyAlignment="1">
      <alignment vertical="center" wrapText="1"/>
    </xf>
    <xf numFmtId="0" fontId="21" fillId="0" borderId="3" xfId="0" applyFont="1" applyBorder="1" applyAlignment="1">
      <alignment wrapText="1"/>
    </xf>
    <xf numFmtId="0" fontId="21" fillId="0" borderId="3" xfId="0" applyFont="1" applyBorder="1" applyAlignment="1">
      <alignment horizontal="left" vertical="center" wrapText="1"/>
    </xf>
    <xf numFmtId="0" fontId="19" fillId="2" borderId="3" xfId="0" applyFont="1" applyFill="1" applyBorder="1" applyAlignment="1">
      <alignment vertical="center" wrapText="1"/>
    </xf>
    <xf numFmtId="0" fontId="24" fillId="0" borderId="3" xfId="0" applyFont="1" applyBorder="1" applyAlignment="1">
      <alignment wrapText="1"/>
    </xf>
    <xf numFmtId="0" fontId="25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horizontal="right" vertical="center"/>
    </xf>
    <xf numFmtId="0" fontId="26" fillId="2" borderId="1" xfId="0" applyNumberFormat="1" applyFont="1" applyFill="1" applyBorder="1" applyAlignment="1">
      <alignment wrapText="1"/>
    </xf>
    <xf numFmtId="0" fontId="13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wrapText="1"/>
    </xf>
    <xf numFmtId="0" fontId="14" fillId="2" borderId="1" xfId="0" applyNumberFormat="1" applyFont="1" applyFill="1" applyBorder="1" applyAlignment="1">
      <alignment vertical="center"/>
    </xf>
    <xf numFmtId="0" fontId="4" fillId="0" borderId="3" xfId="0" applyFont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horizontal="right" vertical="center" wrapText="1"/>
    </xf>
    <xf numFmtId="165" fontId="18" fillId="2" borderId="3" xfId="0" applyNumberFormat="1" applyFont="1" applyFill="1" applyBorder="1" applyAlignment="1">
      <alignment horizontal="right" vertical="center" wrapText="1"/>
    </xf>
    <xf numFmtId="165" fontId="12" fillId="2" borderId="3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165" fontId="21" fillId="0" borderId="3" xfId="0" applyNumberFormat="1" applyFont="1" applyBorder="1" applyAlignment="1">
      <alignment horizontal="right" vertical="center"/>
    </xf>
    <xf numFmtId="165" fontId="24" fillId="0" borderId="3" xfId="0" applyNumberFormat="1" applyFont="1" applyBorder="1"/>
    <xf numFmtId="165" fontId="0" fillId="0" borderId="3" xfId="0" applyNumberFormat="1" applyBorder="1"/>
    <xf numFmtId="165" fontId="21" fillId="0" borderId="3" xfId="0" applyNumberFormat="1" applyFont="1" applyBorder="1"/>
    <xf numFmtId="165" fontId="27" fillId="2" borderId="3" xfId="0" applyNumberFormat="1" applyFont="1" applyFill="1" applyBorder="1" applyAlignment="1">
      <alignment horizontal="right" vertical="center" wrapText="1"/>
    </xf>
    <xf numFmtId="165" fontId="10" fillId="2" borderId="3" xfId="0" applyNumberFormat="1" applyFont="1" applyFill="1" applyBorder="1" applyAlignment="1">
      <alignment horizontal="right" vertical="center" wrapText="1"/>
    </xf>
    <xf numFmtId="165" fontId="0" fillId="0" borderId="3" xfId="0" applyNumberFormat="1" applyFont="1" applyBorder="1"/>
    <xf numFmtId="165" fontId="0" fillId="0" borderId="0" xfId="0" applyNumberFormat="1"/>
    <xf numFmtId="165" fontId="9" fillId="2" borderId="3" xfId="0" applyNumberFormat="1" applyFont="1" applyFill="1" applyBorder="1" applyAlignment="1">
      <alignment horizontal="right" vertical="center" wrapText="1"/>
    </xf>
    <xf numFmtId="165" fontId="22" fillId="2" borderId="3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vertical="center" wrapText="1"/>
    </xf>
    <xf numFmtId="0" fontId="14" fillId="2" borderId="1" xfId="0" applyNumberFormat="1" applyFont="1" applyFill="1" applyBorder="1" applyAlignment="1">
      <alignment horizontal="right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1;&#1070;&#1044;&#1046;&#1045;&#1058;%202020-2022\12.11%20&#1055;&#1056;&#1054;&#1045;&#1050;&#1058;%20&#1073;&#1102;&#1076;&#1078;&#1077;&#1090;&#1072;%20&#1085;&#1072;%202020\&#1055;&#1056;&#1054;&#1045;&#1050;&#1058;%20%20&#1041;&#1070;&#1044;&#1046;&#1045;&#1058;%202020-2022\&#1055;&#1088;&#1080;&#1083;&#1086;&#1078;&#1077;&#1085;&#1080;&#1077;%206%20&#1088;&#1072;&#1089;&#109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16">
          <cell r="AJ16">
            <v>4111.1000000000004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77"/>
  <sheetViews>
    <sheetView tabSelected="1" workbookViewId="0">
      <selection activeCell="AV11" sqref="AV11"/>
    </sheetView>
  </sheetViews>
  <sheetFormatPr defaultRowHeight="14.45" customHeight="1" x14ac:dyDescent="0.25"/>
  <cols>
    <col min="1" max="1" width="80.7109375" customWidth="1"/>
    <col min="2" max="2" width="19.28515625" customWidth="1"/>
    <col min="3" max="16" width="8" hidden="1"/>
    <col min="17" max="17" width="9.7109375" customWidth="1"/>
    <col min="18" max="18" width="5.7109375" customWidth="1"/>
    <col min="19" max="19" width="5.140625" customWidth="1"/>
    <col min="20" max="20" width="12.28515625" customWidth="1"/>
    <col min="21" max="34" width="8" hidden="1"/>
    <col min="35" max="35" width="11.42578125" customWidth="1"/>
    <col min="36" max="39" width="8" hidden="1"/>
    <col min="40" max="40" width="10.5703125" customWidth="1"/>
    <col min="41" max="44" width="8" hidden="1"/>
  </cols>
  <sheetData>
    <row r="1" spans="1:55" ht="15" x14ac:dyDescent="0.25">
      <c r="A1" s="3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22"/>
      <c r="AJ1" s="22"/>
      <c r="AK1" s="22"/>
      <c r="AL1" s="22"/>
      <c r="AM1" s="22"/>
      <c r="AN1" s="23" t="s">
        <v>174</v>
      </c>
      <c r="AO1" s="57"/>
      <c r="AP1" s="57"/>
      <c r="AQ1" s="57"/>
      <c r="AR1" s="57"/>
      <c r="AS1" s="57"/>
      <c r="AT1" s="57"/>
      <c r="AU1" s="57"/>
      <c r="AV1" s="57"/>
      <c r="AW1" s="57"/>
      <c r="AX1" s="57"/>
      <c r="AY1" s="57"/>
      <c r="AZ1" s="57"/>
      <c r="BA1" s="57"/>
      <c r="BB1" s="57"/>
      <c r="BC1" s="58"/>
    </row>
    <row r="2" spans="1:55" ht="15" x14ac:dyDescent="0.25">
      <c r="A2" s="4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23"/>
      <c r="AJ2" s="23"/>
      <c r="AK2" s="23"/>
      <c r="AL2" s="23"/>
      <c r="AM2" s="23"/>
      <c r="AN2" s="23" t="s">
        <v>173</v>
      </c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</row>
    <row r="3" spans="1:55" ht="24.6" customHeight="1" x14ac:dyDescent="0.25">
      <c r="A3" s="4"/>
      <c r="B3" s="81" t="s">
        <v>165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</row>
    <row r="4" spans="1:55" ht="15" x14ac:dyDescent="0.25">
      <c r="A4" s="4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23"/>
      <c r="AJ4" s="23"/>
      <c r="AK4" s="23"/>
      <c r="AL4" s="23"/>
      <c r="AM4" s="23"/>
      <c r="AN4" s="23" t="s">
        <v>96</v>
      </c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</row>
    <row r="5" spans="1:55" ht="15" x14ac:dyDescent="0.25">
      <c r="A5" s="4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23"/>
      <c r="AJ5" s="23"/>
      <c r="AK5" s="23"/>
      <c r="AL5" s="23"/>
      <c r="AM5" s="23"/>
      <c r="AN5" s="23" t="s">
        <v>125</v>
      </c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</row>
    <row r="6" spans="1:55" ht="15" x14ac:dyDescent="0.25">
      <c r="A6" s="4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2"/>
      <c r="AJ6" s="23"/>
      <c r="AK6" s="23"/>
      <c r="AL6" s="23"/>
      <c r="AM6" s="23"/>
      <c r="AN6" s="23" t="s">
        <v>126</v>
      </c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</row>
    <row r="7" spans="1:55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</row>
    <row r="8" spans="1:55" ht="61.5" customHeight="1" x14ac:dyDescent="0.25">
      <c r="A8" s="83" t="s">
        <v>128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4"/>
      <c r="V8" s="84"/>
      <c r="W8" s="84"/>
      <c r="X8" s="84"/>
      <c r="Y8" s="84"/>
      <c r="Z8" s="84"/>
      <c r="AA8" s="84"/>
      <c r="AB8" s="84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2"/>
      <c r="AP8" s="2"/>
      <c r="AQ8" s="2"/>
      <c r="AR8" s="2"/>
    </row>
    <row r="9" spans="1:55" ht="30.75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50" t="s">
        <v>0</v>
      </c>
      <c r="AO9" s="2"/>
      <c r="AP9" s="2"/>
      <c r="AQ9" s="2"/>
      <c r="AR9" s="2"/>
    </row>
    <row r="10" spans="1:55" ht="38.25" customHeight="1" x14ac:dyDescent="0.25">
      <c r="A10" s="46" t="s">
        <v>1</v>
      </c>
      <c r="B10" s="46" t="s">
        <v>2</v>
      </c>
      <c r="C10" s="46" t="s">
        <v>2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46" t="s">
        <v>2</v>
      </c>
      <c r="K10" s="46" t="s">
        <v>2</v>
      </c>
      <c r="L10" s="46" t="s">
        <v>2</v>
      </c>
      <c r="M10" s="46" t="s">
        <v>2</v>
      </c>
      <c r="N10" s="46" t="s">
        <v>2</v>
      </c>
      <c r="O10" s="46" t="s">
        <v>2</v>
      </c>
      <c r="P10" s="46" t="s">
        <v>2</v>
      </c>
      <c r="Q10" s="46" t="s">
        <v>3</v>
      </c>
      <c r="R10" s="46" t="s">
        <v>4</v>
      </c>
      <c r="S10" s="46" t="s">
        <v>9</v>
      </c>
      <c r="T10" s="46" t="s">
        <v>10</v>
      </c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 t="s">
        <v>98</v>
      </c>
      <c r="AJ10" s="51"/>
      <c r="AK10" s="51"/>
      <c r="AL10" s="51"/>
      <c r="AM10" s="51"/>
      <c r="AN10" s="51" t="s">
        <v>140</v>
      </c>
      <c r="AO10" s="6"/>
      <c r="AP10" s="6"/>
      <c r="AQ10" s="6"/>
      <c r="AR10" s="6"/>
    </row>
    <row r="11" spans="1:55" ht="33.6" customHeight="1" x14ac:dyDescent="0.25">
      <c r="A11" s="10" t="s">
        <v>15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/>
      <c r="R11" s="11"/>
      <c r="S11" s="11"/>
      <c r="T11" s="66">
        <f>T12+T17+T20+T24+T36+T40+T49+T53+T57+T61+T63+T46</f>
        <v>31949.000000000004</v>
      </c>
      <c r="U11" s="66"/>
      <c r="V11" s="66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>
        <f t="shared" ref="AI11:AN11" si="0">AI12+AI20+AI24+AI36+AI40+AI49+AI53+AI57+AI61+AI63</f>
        <v>9123.5999999999985</v>
      </c>
      <c r="AJ11" s="66">
        <f t="shared" si="0"/>
        <v>0</v>
      </c>
      <c r="AK11" s="66">
        <f t="shared" si="0"/>
        <v>0</v>
      </c>
      <c r="AL11" s="66">
        <f t="shared" si="0"/>
        <v>0</v>
      </c>
      <c r="AM11" s="66">
        <f t="shared" si="0"/>
        <v>0</v>
      </c>
      <c r="AN11" s="66">
        <f t="shared" si="0"/>
        <v>9028.9</v>
      </c>
      <c r="AO11" s="5"/>
      <c r="AP11" s="5"/>
      <c r="AQ11" s="5"/>
      <c r="AR11" s="5"/>
    </row>
    <row r="12" spans="1:55" ht="39" customHeight="1" x14ac:dyDescent="0.25">
      <c r="A12" s="29" t="s">
        <v>16</v>
      </c>
      <c r="B12" s="30" t="s">
        <v>17</v>
      </c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1"/>
      <c r="R12" s="30"/>
      <c r="S12" s="30"/>
      <c r="T12" s="67">
        <f>T13</f>
        <v>436.7</v>
      </c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7">
        <v>0</v>
      </c>
      <c r="AJ12" s="67">
        <v>0</v>
      </c>
      <c r="AK12" s="67">
        <v>0</v>
      </c>
      <c r="AL12" s="67">
        <v>0</v>
      </c>
      <c r="AM12" s="67">
        <v>0</v>
      </c>
      <c r="AN12" s="67">
        <v>0</v>
      </c>
      <c r="AO12" s="82" t="s">
        <v>11</v>
      </c>
      <c r="AP12" s="82" t="s">
        <v>12</v>
      </c>
      <c r="AQ12" s="82" t="s">
        <v>13</v>
      </c>
      <c r="AR12" s="82" t="s">
        <v>14</v>
      </c>
    </row>
    <row r="13" spans="1:55" ht="31.5" customHeight="1" x14ac:dyDescent="0.25">
      <c r="A13" s="24" t="s">
        <v>18</v>
      </c>
      <c r="B13" s="20" t="s">
        <v>19</v>
      </c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1"/>
      <c r="R13" s="20"/>
      <c r="S13" s="20"/>
      <c r="T13" s="68">
        <f>T15+T16</f>
        <v>436.7</v>
      </c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>
        <v>0</v>
      </c>
      <c r="AJ13" s="68">
        <v>0</v>
      </c>
      <c r="AK13" s="68">
        <v>0</v>
      </c>
      <c r="AL13" s="68">
        <v>0</v>
      </c>
      <c r="AM13" s="68">
        <v>0</v>
      </c>
      <c r="AN13" s="68">
        <v>0</v>
      </c>
      <c r="AO13" s="82" t="s">
        <v>5</v>
      </c>
      <c r="AP13" s="82" t="s">
        <v>6</v>
      </c>
      <c r="AQ13" s="82" t="s">
        <v>7</v>
      </c>
      <c r="AR13" s="82" t="s">
        <v>8</v>
      </c>
    </row>
    <row r="14" spans="1:55" ht="15.75" hidden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8">
        <v>0</v>
      </c>
      <c r="AJ14" s="68">
        <v>0</v>
      </c>
      <c r="AK14" s="68">
        <v>0</v>
      </c>
      <c r="AL14" s="68">
        <v>0</v>
      </c>
      <c r="AM14" s="68">
        <v>0</v>
      </c>
      <c r="AN14" s="68">
        <v>0</v>
      </c>
      <c r="AO14" s="7"/>
      <c r="AP14" s="7"/>
      <c r="AQ14" s="7"/>
      <c r="AR14" s="7"/>
    </row>
    <row r="15" spans="1:55" ht="96.75" customHeight="1" x14ac:dyDescent="0.25">
      <c r="A15" s="25" t="s">
        <v>21</v>
      </c>
      <c r="B15" s="20" t="s">
        <v>20</v>
      </c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1" t="s">
        <v>22</v>
      </c>
      <c r="R15" s="20" t="s">
        <v>23</v>
      </c>
      <c r="S15" s="20" t="s">
        <v>24</v>
      </c>
      <c r="T15" s="75">
        <v>335.4</v>
      </c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>
        <v>0</v>
      </c>
      <c r="AJ15" s="68">
        <v>0</v>
      </c>
      <c r="AK15" s="68">
        <v>0</v>
      </c>
      <c r="AL15" s="68">
        <v>0</v>
      </c>
      <c r="AM15" s="68">
        <v>0</v>
      </c>
      <c r="AN15" s="68">
        <v>0</v>
      </c>
      <c r="AO15" s="12"/>
      <c r="AP15" s="12"/>
      <c r="AQ15" s="12"/>
      <c r="AR15" s="12"/>
    </row>
    <row r="16" spans="1:55" ht="102" customHeight="1" x14ac:dyDescent="0.25">
      <c r="A16" s="43" t="s">
        <v>152</v>
      </c>
      <c r="B16" s="20" t="s">
        <v>151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1" t="s">
        <v>22</v>
      </c>
      <c r="R16" s="20" t="s">
        <v>23</v>
      </c>
      <c r="S16" s="20" t="s">
        <v>24</v>
      </c>
      <c r="T16" s="70">
        <v>101.3</v>
      </c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>
        <v>0</v>
      </c>
      <c r="AJ16" s="68">
        <v>0</v>
      </c>
      <c r="AK16" s="68">
        <v>0</v>
      </c>
      <c r="AL16" s="68">
        <v>0</v>
      </c>
      <c r="AM16" s="68">
        <v>0</v>
      </c>
      <c r="AN16" s="68">
        <v>0</v>
      </c>
      <c r="AO16" s="12"/>
      <c r="AP16" s="12"/>
      <c r="AQ16" s="12"/>
      <c r="AR16" s="12"/>
    </row>
    <row r="17" spans="1:44" ht="31.5" customHeight="1" x14ac:dyDescent="0.25">
      <c r="A17" s="52" t="s">
        <v>153</v>
      </c>
      <c r="B17" s="38" t="s">
        <v>154</v>
      </c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71">
        <f>T18</f>
        <v>2335.3000000000002</v>
      </c>
      <c r="U17" s="72"/>
      <c r="V17" s="72"/>
      <c r="W17" s="72"/>
      <c r="X17" s="72"/>
      <c r="Y17" s="72"/>
      <c r="Z17" s="72"/>
      <c r="AA17" s="72"/>
      <c r="AB17" s="72"/>
      <c r="AC17" s="72"/>
      <c r="AD17" s="72"/>
      <c r="AE17" s="72"/>
      <c r="AF17" s="72"/>
      <c r="AG17" s="72"/>
      <c r="AH17" s="72"/>
      <c r="AI17" s="67">
        <v>0</v>
      </c>
      <c r="AJ17" s="67">
        <v>0</v>
      </c>
      <c r="AK17" s="67">
        <v>0</v>
      </c>
      <c r="AL17" s="67">
        <v>0</v>
      </c>
      <c r="AM17" s="67">
        <v>0</v>
      </c>
      <c r="AN17" s="67">
        <v>0</v>
      </c>
      <c r="AO17" s="12"/>
      <c r="AP17" s="12"/>
      <c r="AQ17" s="12"/>
      <c r="AR17" s="12"/>
    </row>
    <row r="18" spans="1:44" ht="48.75" customHeight="1" x14ac:dyDescent="0.25">
      <c r="A18" s="53" t="s">
        <v>157</v>
      </c>
      <c r="B18" s="20" t="s">
        <v>155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21" t="s">
        <v>22</v>
      </c>
      <c r="R18" s="20" t="s">
        <v>71</v>
      </c>
      <c r="S18" s="20" t="s">
        <v>149</v>
      </c>
      <c r="T18" s="73">
        <f>T19</f>
        <v>2335.3000000000002</v>
      </c>
      <c r="U18" s="72"/>
      <c r="V18" s="72"/>
      <c r="W18" s="72"/>
      <c r="X18" s="72"/>
      <c r="Y18" s="72"/>
      <c r="Z18" s="72"/>
      <c r="AA18" s="72"/>
      <c r="AB18" s="72"/>
      <c r="AC18" s="72"/>
      <c r="AD18" s="72"/>
      <c r="AE18" s="72"/>
      <c r="AF18" s="72"/>
      <c r="AG18" s="72"/>
      <c r="AH18" s="72"/>
      <c r="AI18" s="68">
        <v>0</v>
      </c>
      <c r="AJ18" s="68">
        <v>0</v>
      </c>
      <c r="AK18" s="68">
        <v>0</v>
      </c>
      <c r="AL18" s="68">
        <v>0</v>
      </c>
      <c r="AM18" s="68">
        <v>0</v>
      </c>
      <c r="AN18" s="68">
        <v>0</v>
      </c>
      <c r="AO18" s="12"/>
      <c r="AP18" s="12"/>
      <c r="AQ18" s="12"/>
      <c r="AR18" s="12"/>
    </row>
    <row r="19" spans="1:44" ht="96.75" customHeight="1" x14ac:dyDescent="0.25">
      <c r="A19" s="54" t="s">
        <v>158</v>
      </c>
      <c r="B19" s="20" t="s">
        <v>156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21" t="s">
        <v>22</v>
      </c>
      <c r="R19" s="20" t="s">
        <v>71</v>
      </c>
      <c r="S19" s="20" t="s">
        <v>149</v>
      </c>
      <c r="T19" s="73">
        <v>2335.3000000000002</v>
      </c>
      <c r="U19" s="72"/>
      <c r="V19" s="72"/>
      <c r="W19" s="72"/>
      <c r="X19" s="72"/>
      <c r="Y19" s="72"/>
      <c r="Z19" s="72"/>
      <c r="AA19" s="72"/>
      <c r="AB19" s="72"/>
      <c r="AC19" s="72"/>
      <c r="AD19" s="72"/>
      <c r="AE19" s="72"/>
      <c r="AF19" s="72"/>
      <c r="AG19" s="72"/>
      <c r="AH19" s="72"/>
      <c r="AI19" s="68">
        <v>0</v>
      </c>
      <c r="AJ19" s="68">
        <v>0</v>
      </c>
      <c r="AK19" s="68">
        <v>0</v>
      </c>
      <c r="AL19" s="68">
        <v>0</v>
      </c>
      <c r="AM19" s="68">
        <v>0</v>
      </c>
      <c r="AN19" s="68">
        <v>0</v>
      </c>
      <c r="AO19" s="13"/>
      <c r="AP19" s="13"/>
      <c r="AQ19" s="13"/>
      <c r="AR19" s="13"/>
    </row>
    <row r="20" spans="1:44" ht="46.9" customHeight="1" x14ac:dyDescent="0.25">
      <c r="A20" s="29" t="s">
        <v>129</v>
      </c>
      <c r="B20" s="30" t="s">
        <v>25</v>
      </c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1"/>
      <c r="R20" s="30"/>
      <c r="S20" s="30"/>
      <c r="T20" s="67">
        <f>T21</f>
        <v>20</v>
      </c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>
        <v>0</v>
      </c>
      <c r="AJ20" s="67">
        <v>0</v>
      </c>
      <c r="AK20" s="67">
        <v>0</v>
      </c>
      <c r="AL20" s="67">
        <v>0</v>
      </c>
      <c r="AM20" s="67">
        <v>0</v>
      </c>
      <c r="AN20" s="67">
        <v>0</v>
      </c>
      <c r="AO20" s="12"/>
      <c r="AP20" s="12"/>
      <c r="AQ20" s="12"/>
      <c r="AR20" s="12"/>
    </row>
    <row r="21" spans="1:44" ht="20.25" customHeight="1" x14ac:dyDescent="0.25">
      <c r="A21" s="24" t="s">
        <v>26</v>
      </c>
      <c r="B21" s="20" t="s">
        <v>27</v>
      </c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1" t="s">
        <v>22</v>
      </c>
      <c r="R21" s="20" t="s">
        <v>29</v>
      </c>
      <c r="S21" s="20" t="s">
        <v>30</v>
      </c>
      <c r="T21" s="68">
        <f>T23</f>
        <v>20</v>
      </c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>
        <v>0</v>
      </c>
      <c r="AJ21" s="68">
        <v>0</v>
      </c>
      <c r="AK21" s="68">
        <v>0</v>
      </c>
      <c r="AL21" s="68">
        <v>0</v>
      </c>
      <c r="AM21" s="68">
        <v>0</v>
      </c>
      <c r="AN21" s="68">
        <v>0</v>
      </c>
      <c r="AO21" s="12"/>
      <c r="AP21" s="12"/>
      <c r="AQ21" s="12"/>
      <c r="AR21" s="12"/>
    </row>
    <row r="22" spans="1:44" ht="0.75" customHeight="1" x14ac:dyDescent="0.25">
      <c r="A22" s="24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1"/>
      <c r="R22" s="20"/>
      <c r="S22" s="20"/>
      <c r="T22" s="68"/>
      <c r="U22" s="68"/>
      <c r="V22" s="68"/>
      <c r="W22" s="68"/>
      <c r="X22" s="68"/>
      <c r="Y22" s="68"/>
      <c r="Z22" s="68"/>
      <c r="AA22" s="68"/>
      <c r="AB22" s="68"/>
      <c r="AC22" s="68"/>
      <c r="AD22" s="68"/>
      <c r="AE22" s="68"/>
      <c r="AF22" s="68"/>
      <c r="AG22" s="68"/>
      <c r="AH22" s="68"/>
      <c r="AI22" s="68">
        <v>0</v>
      </c>
      <c r="AJ22" s="68">
        <v>0</v>
      </c>
      <c r="AK22" s="68">
        <v>0</v>
      </c>
      <c r="AL22" s="68">
        <v>0</v>
      </c>
      <c r="AM22" s="68">
        <v>0</v>
      </c>
      <c r="AN22" s="68">
        <v>0</v>
      </c>
      <c r="AO22" s="12"/>
      <c r="AP22" s="12"/>
      <c r="AQ22" s="12"/>
      <c r="AR22" s="12"/>
    </row>
    <row r="23" spans="1:44" ht="39.6" customHeight="1" x14ac:dyDescent="0.25">
      <c r="A23" s="24" t="s">
        <v>28</v>
      </c>
      <c r="B23" s="20" t="s">
        <v>159</v>
      </c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1" t="s">
        <v>22</v>
      </c>
      <c r="R23" s="20" t="s">
        <v>29</v>
      </c>
      <c r="S23" s="20" t="s">
        <v>30</v>
      </c>
      <c r="T23" s="68">
        <v>20</v>
      </c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>
        <v>0</v>
      </c>
      <c r="AJ23" s="68">
        <v>0</v>
      </c>
      <c r="AK23" s="68">
        <v>0</v>
      </c>
      <c r="AL23" s="68">
        <v>0</v>
      </c>
      <c r="AM23" s="68">
        <v>0</v>
      </c>
      <c r="AN23" s="68">
        <v>0</v>
      </c>
      <c r="AO23" s="13"/>
      <c r="AP23" s="13"/>
      <c r="AQ23" s="13"/>
      <c r="AR23" s="13"/>
    </row>
    <row r="24" spans="1:44" ht="33" customHeight="1" x14ac:dyDescent="0.25">
      <c r="A24" s="29" t="s">
        <v>31</v>
      </c>
      <c r="B24" s="30" t="s">
        <v>32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1"/>
      <c r="R24" s="30"/>
      <c r="S24" s="30"/>
      <c r="T24" s="67">
        <f>T25+T30</f>
        <v>1488.2</v>
      </c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7">
        <f t="shared" ref="AI24:AN24" si="1">AI25+AI30</f>
        <v>29.9</v>
      </c>
      <c r="AJ24" s="67">
        <f t="shared" si="1"/>
        <v>0</v>
      </c>
      <c r="AK24" s="67">
        <f t="shared" si="1"/>
        <v>0</v>
      </c>
      <c r="AL24" s="67">
        <f t="shared" si="1"/>
        <v>0</v>
      </c>
      <c r="AM24" s="67">
        <f t="shared" si="1"/>
        <v>0</v>
      </c>
      <c r="AN24" s="67">
        <f t="shared" si="1"/>
        <v>67.3</v>
      </c>
      <c r="AO24" s="12"/>
      <c r="AP24" s="12"/>
      <c r="AQ24" s="12"/>
      <c r="AR24" s="12"/>
    </row>
    <row r="25" spans="1:44" ht="76.900000000000006" customHeight="1" x14ac:dyDescent="0.25">
      <c r="A25" s="25" t="s">
        <v>33</v>
      </c>
      <c r="B25" s="20" t="s">
        <v>34</v>
      </c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1"/>
      <c r="R25" s="20"/>
      <c r="S25" s="20"/>
      <c r="T25" s="68">
        <f>T27+T29</f>
        <v>330</v>
      </c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>
        <v>0</v>
      </c>
      <c r="AJ25" s="68">
        <v>0</v>
      </c>
      <c r="AK25" s="68">
        <v>0</v>
      </c>
      <c r="AL25" s="68">
        <v>0</v>
      </c>
      <c r="AM25" s="68">
        <v>0</v>
      </c>
      <c r="AN25" s="68">
        <v>0</v>
      </c>
      <c r="AO25" s="12"/>
      <c r="AP25" s="12"/>
      <c r="AQ25" s="12"/>
      <c r="AR25" s="12"/>
    </row>
    <row r="26" spans="1:44" ht="117" hidden="1" customHeight="1" x14ac:dyDescent="0.25">
      <c r="A26" s="25"/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1"/>
      <c r="R26" s="20"/>
      <c r="S26" s="20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>
        <v>0</v>
      </c>
      <c r="AJ26" s="68">
        <v>0</v>
      </c>
      <c r="AK26" s="68">
        <v>0</v>
      </c>
      <c r="AL26" s="68">
        <v>0</v>
      </c>
      <c r="AM26" s="68">
        <v>0</v>
      </c>
      <c r="AN26" s="68">
        <v>0</v>
      </c>
      <c r="AO26" s="12"/>
      <c r="AP26" s="12"/>
      <c r="AQ26" s="12"/>
      <c r="AR26" s="12"/>
    </row>
    <row r="27" spans="1:44" ht="111" customHeight="1" x14ac:dyDescent="0.25">
      <c r="A27" s="25" t="s">
        <v>36</v>
      </c>
      <c r="B27" s="20" t="s">
        <v>35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1" t="s">
        <v>22</v>
      </c>
      <c r="R27" s="20" t="s">
        <v>37</v>
      </c>
      <c r="S27" s="20" t="s">
        <v>38</v>
      </c>
      <c r="T27" s="68">
        <v>31</v>
      </c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>
        <v>0</v>
      </c>
      <c r="AJ27" s="68">
        <v>0</v>
      </c>
      <c r="AK27" s="68">
        <v>0</v>
      </c>
      <c r="AL27" s="68">
        <v>0</v>
      </c>
      <c r="AM27" s="68">
        <v>0</v>
      </c>
      <c r="AN27" s="68">
        <v>0</v>
      </c>
      <c r="AO27" s="13"/>
      <c r="AP27" s="13"/>
      <c r="AQ27" s="13"/>
      <c r="AR27" s="13"/>
    </row>
    <row r="28" spans="1:44" ht="79.900000000000006" hidden="1" customHeight="1" x14ac:dyDescent="0.25">
      <c r="A28" s="25"/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1"/>
      <c r="R28" s="20"/>
      <c r="S28" s="20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>
        <v>0</v>
      </c>
      <c r="AJ28" s="68">
        <v>0</v>
      </c>
      <c r="AK28" s="68">
        <v>0</v>
      </c>
      <c r="AL28" s="68">
        <v>0</v>
      </c>
      <c r="AM28" s="68">
        <v>0</v>
      </c>
      <c r="AN28" s="68">
        <v>0</v>
      </c>
      <c r="AO28" s="12"/>
      <c r="AP28" s="12"/>
      <c r="AQ28" s="12"/>
      <c r="AR28" s="12"/>
    </row>
    <row r="29" spans="1:44" ht="97.9" customHeight="1" x14ac:dyDescent="0.25">
      <c r="A29" s="25" t="s">
        <v>40</v>
      </c>
      <c r="B29" s="20" t="s">
        <v>39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1" t="s">
        <v>22</v>
      </c>
      <c r="R29" s="20" t="s">
        <v>37</v>
      </c>
      <c r="S29" s="20" t="s">
        <v>38</v>
      </c>
      <c r="T29" s="68">
        <v>299</v>
      </c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>
        <v>0</v>
      </c>
      <c r="AJ29" s="68">
        <v>0</v>
      </c>
      <c r="AK29" s="68">
        <v>0</v>
      </c>
      <c r="AL29" s="68">
        <v>0</v>
      </c>
      <c r="AM29" s="68">
        <v>0</v>
      </c>
      <c r="AN29" s="68">
        <v>0</v>
      </c>
      <c r="AO29" s="13"/>
      <c r="AP29" s="13"/>
      <c r="AQ29" s="13"/>
      <c r="AR29" s="13"/>
    </row>
    <row r="30" spans="1:44" ht="33" customHeight="1" x14ac:dyDescent="0.25">
      <c r="A30" s="24" t="s">
        <v>41</v>
      </c>
      <c r="B30" s="20" t="s">
        <v>42</v>
      </c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1"/>
      <c r="R30" s="20"/>
      <c r="S30" s="20"/>
      <c r="T30" s="74">
        <f>T31+T32+T33</f>
        <v>1158.2</v>
      </c>
      <c r="U30" s="68"/>
      <c r="V30" s="68"/>
      <c r="W30" s="68"/>
      <c r="X30" s="68"/>
      <c r="Y30" s="68"/>
      <c r="Z30" s="68"/>
      <c r="AA30" s="68"/>
      <c r="AB30" s="68"/>
      <c r="AC30" s="68"/>
      <c r="AD30" s="68"/>
      <c r="AE30" s="68"/>
      <c r="AF30" s="68"/>
      <c r="AG30" s="68"/>
      <c r="AH30" s="68"/>
      <c r="AI30" s="68">
        <f>AI31+AI32</f>
        <v>29.9</v>
      </c>
      <c r="AJ30" s="68"/>
      <c r="AK30" s="68"/>
      <c r="AL30" s="68"/>
      <c r="AM30" s="68"/>
      <c r="AN30" s="68">
        <f>AN31+AN32</f>
        <v>67.3</v>
      </c>
      <c r="AO30" s="12"/>
      <c r="AP30" s="12"/>
      <c r="AQ30" s="12"/>
      <c r="AR30" s="12"/>
    </row>
    <row r="31" spans="1:44" ht="112.5" customHeight="1" x14ac:dyDescent="0.25">
      <c r="A31" s="80" t="s">
        <v>44</v>
      </c>
      <c r="B31" s="64" t="s">
        <v>43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 t="s">
        <v>22</v>
      </c>
      <c r="R31" s="20" t="s">
        <v>37</v>
      </c>
      <c r="S31" s="20" t="s">
        <v>29</v>
      </c>
      <c r="T31" s="74">
        <v>959.6</v>
      </c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>
        <v>29.9</v>
      </c>
      <c r="AJ31" s="68"/>
      <c r="AK31" s="68"/>
      <c r="AL31" s="68"/>
      <c r="AM31" s="68"/>
      <c r="AN31" s="68">
        <v>67.3</v>
      </c>
      <c r="AO31" s="12"/>
      <c r="AP31" s="12"/>
      <c r="AQ31" s="12"/>
      <c r="AR31" s="12"/>
    </row>
    <row r="32" spans="1:44" ht="0.75" customHeight="1" x14ac:dyDescent="0.25">
      <c r="A32" s="15" t="s">
        <v>99</v>
      </c>
      <c r="B32" s="16" t="s">
        <v>100</v>
      </c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1" t="s">
        <v>22</v>
      </c>
      <c r="R32" s="20" t="s">
        <v>37</v>
      </c>
      <c r="S32" s="20" t="s">
        <v>29</v>
      </c>
      <c r="T32" s="75">
        <v>0</v>
      </c>
      <c r="U32" s="76"/>
      <c r="V32" s="76"/>
      <c r="W32" s="76"/>
      <c r="X32" s="76"/>
      <c r="Y32" s="76"/>
      <c r="Z32" s="76"/>
      <c r="AA32" s="76"/>
      <c r="AB32" s="76"/>
      <c r="AC32" s="76"/>
      <c r="AD32" s="76"/>
      <c r="AE32" s="76"/>
      <c r="AF32" s="76"/>
      <c r="AG32" s="76"/>
      <c r="AH32" s="76"/>
      <c r="AI32" s="68">
        <v>0</v>
      </c>
      <c r="AJ32" s="68">
        <v>0</v>
      </c>
      <c r="AK32" s="68">
        <v>0</v>
      </c>
      <c r="AL32" s="68">
        <v>0</v>
      </c>
      <c r="AM32" s="68">
        <v>0</v>
      </c>
      <c r="AN32" s="68">
        <v>0</v>
      </c>
      <c r="AO32" s="13"/>
      <c r="AP32" s="13"/>
      <c r="AQ32" s="13"/>
      <c r="AR32" s="13"/>
    </row>
    <row r="33" spans="1:44" ht="95.25" customHeight="1" x14ac:dyDescent="0.25">
      <c r="A33" s="80" t="s">
        <v>170</v>
      </c>
      <c r="B33" s="20" t="s">
        <v>169</v>
      </c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1" t="s">
        <v>22</v>
      </c>
      <c r="R33" s="20" t="s">
        <v>37</v>
      </c>
      <c r="S33" s="20" t="s">
        <v>29</v>
      </c>
      <c r="T33" s="74">
        <v>198.6</v>
      </c>
      <c r="U33" s="68"/>
      <c r="V33" s="68"/>
      <c r="W33" s="68"/>
      <c r="X33" s="68"/>
      <c r="Y33" s="68"/>
      <c r="Z33" s="68"/>
      <c r="AA33" s="68"/>
      <c r="AB33" s="68"/>
      <c r="AC33" s="68"/>
      <c r="AD33" s="68"/>
      <c r="AE33" s="68"/>
      <c r="AF33" s="68"/>
      <c r="AG33" s="68"/>
      <c r="AH33" s="68"/>
      <c r="AI33" s="68">
        <v>0</v>
      </c>
      <c r="AJ33" s="68">
        <v>0</v>
      </c>
      <c r="AK33" s="68">
        <v>0</v>
      </c>
      <c r="AL33" s="68">
        <v>0</v>
      </c>
      <c r="AM33" s="68">
        <v>0</v>
      </c>
      <c r="AN33" s="68">
        <v>0</v>
      </c>
      <c r="AO33" s="12"/>
      <c r="AP33" s="12"/>
      <c r="AQ33" s="12"/>
      <c r="AR33" s="12"/>
    </row>
    <row r="34" spans="1:44" ht="108.75" hidden="1" customHeight="1" x14ac:dyDescent="0.25">
      <c r="AO34" s="13"/>
      <c r="AP34" s="13"/>
      <c r="AQ34" s="13"/>
      <c r="AR34" s="13"/>
    </row>
    <row r="35" spans="1:44" ht="1.5" hidden="1" customHeight="1" x14ac:dyDescent="0.25">
      <c r="AO35" s="12"/>
      <c r="AP35" s="12"/>
      <c r="AQ35" s="12"/>
      <c r="AR35" s="12"/>
    </row>
    <row r="36" spans="1:44" ht="16.899999999999999" customHeight="1" x14ac:dyDescent="0.25">
      <c r="A36" s="29" t="s">
        <v>45</v>
      </c>
      <c r="B36" s="30" t="s">
        <v>46</v>
      </c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1"/>
      <c r="R36" s="30"/>
      <c r="S36" s="30"/>
      <c r="T36" s="67">
        <f>T38+T39</f>
        <v>4626.8999999999996</v>
      </c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>
        <f t="shared" ref="AI36:AN36" si="2">AI38+AI39</f>
        <v>3505.5</v>
      </c>
      <c r="AJ36" s="67">
        <f t="shared" si="2"/>
        <v>0</v>
      </c>
      <c r="AK36" s="67">
        <f t="shared" si="2"/>
        <v>0</v>
      </c>
      <c r="AL36" s="67">
        <f t="shared" si="2"/>
        <v>0</v>
      </c>
      <c r="AM36" s="67">
        <f t="shared" si="2"/>
        <v>0</v>
      </c>
      <c r="AN36" s="67">
        <f t="shared" si="2"/>
        <v>3147.5</v>
      </c>
      <c r="AO36" s="12"/>
      <c r="AP36" s="12"/>
      <c r="AQ36" s="12"/>
      <c r="AR36" s="12"/>
    </row>
    <row r="37" spans="1:44" ht="24" customHeight="1" x14ac:dyDescent="0.25">
      <c r="A37" s="24" t="s">
        <v>144</v>
      </c>
      <c r="B37" s="20" t="s">
        <v>47</v>
      </c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1"/>
      <c r="R37" s="20"/>
      <c r="S37" s="20"/>
      <c r="T37" s="68">
        <f>T38+T39</f>
        <v>4626.8999999999996</v>
      </c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>
        <f>AI38+AI39</f>
        <v>3505.5</v>
      </c>
      <c r="AJ37" s="68">
        <f t="shared" ref="AJ37:AN37" si="3">AJ39</f>
        <v>0</v>
      </c>
      <c r="AK37" s="68">
        <f t="shared" si="3"/>
        <v>0</v>
      </c>
      <c r="AL37" s="68">
        <f t="shared" si="3"/>
        <v>0</v>
      </c>
      <c r="AM37" s="68">
        <f t="shared" si="3"/>
        <v>0</v>
      </c>
      <c r="AN37" s="68">
        <f t="shared" si="3"/>
        <v>0</v>
      </c>
      <c r="AO37" s="12"/>
      <c r="AP37" s="12"/>
      <c r="AQ37" s="12"/>
      <c r="AR37" s="12"/>
    </row>
    <row r="38" spans="1:44" ht="101.25" customHeight="1" x14ac:dyDescent="0.25">
      <c r="A38" s="80" t="s">
        <v>49</v>
      </c>
      <c r="B38" s="20" t="s">
        <v>48</v>
      </c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1" t="s">
        <v>50</v>
      </c>
      <c r="R38" s="20" t="s">
        <v>51</v>
      </c>
      <c r="S38" s="20" t="s">
        <v>23</v>
      </c>
      <c r="T38" s="68">
        <v>4626.8999999999996</v>
      </c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>
        <v>3117.1</v>
      </c>
      <c r="AJ38" s="68"/>
      <c r="AK38" s="68"/>
      <c r="AL38" s="68"/>
      <c r="AM38" s="68"/>
      <c r="AN38" s="68">
        <v>3147.5</v>
      </c>
      <c r="AO38" s="13"/>
      <c r="AP38" s="13"/>
      <c r="AQ38" s="13"/>
      <c r="AR38" s="13"/>
    </row>
    <row r="39" spans="1:44" ht="24.75" customHeight="1" x14ac:dyDescent="0.25">
      <c r="A39" s="80" t="s">
        <v>172</v>
      </c>
      <c r="B39" s="64" t="s">
        <v>171</v>
      </c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1" t="s">
        <v>50</v>
      </c>
      <c r="R39" s="20" t="s">
        <v>51</v>
      </c>
      <c r="S39" s="20" t="s">
        <v>23</v>
      </c>
      <c r="T39" s="68">
        <v>0</v>
      </c>
      <c r="U39" s="68"/>
      <c r="V39" s="68"/>
      <c r="W39" s="68"/>
      <c r="X39" s="68"/>
      <c r="Y39" s="68"/>
      <c r="Z39" s="68"/>
      <c r="AA39" s="68"/>
      <c r="AB39" s="68"/>
      <c r="AC39" s="68"/>
      <c r="AD39" s="68"/>
      <c r="AE39" s="68"/>
      <c r="AF39" s="68"/>
      <c r="AG39" s="68"/>
      <c r="AH39" s="68"/>
      <c r="AI39" s="68">
        <v>388.4</v>
      </c>
      <c r="AJ39" s="68"/>
      <c r="AK39" s="68"/>
      <c r="AL39" s="68"/>
      <c r="AM39" s="68"/>
      <c r="AN39" s="68">
        <v>0</v>
      </c>
      <c r="AO39" s="12"/>
      <c r="AP39" s="12"/>
      <c r="AQ39" s="12"/>
      <c r="AR39" s="12"/>
    </row>
    <row r="40" spans="1:44" ht="22.15" customHeight="1" x14ac:dyDescent="0.25">
      <c r="A40" s="29" t="s">
        <v>52</v>
      </c>
      <c r="B40" s="30" t="s">
        <v>53</v>
      </c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1"/>
      <c r="R40" s="30"/>
      <c r="S40" s="30"/>
      <c r="T40" s="67">
        <f>T41</f>
        <v>121.5</v>
      </c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>
        <v>0</v>
      </c>
      <c r="AJ40" s="67">
        <v>0</v>
      </c>
      <c r="AK40" s="67">
        <v>0</v>
      </c>
      <c r="AL40" s="67">
        <v>0</v>
      </c>
      <c r="AM40" s="67">
        <v>0</v>
      </c>
      <c r="AN40" s="67">
        <v>0</v>
      </c>
      <c r="AO40" s="12"/>
      <c r="AP40" s="12"/>
      <c r="AQ40" s="12"/>
      <c r="AR40" s="12"/>
    </row>
    <row r="41" spans="1:44" ht="35.450000000000003" customHeight="1" x14ac:dyDescent="0.25">
      <c r="A41" s="24" t="s">
        <v>54</v>
      </c>
      <c r="B41" s="20" t="s">
        <v>55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20"/>
      <c r="S41" s="20"/>
      <c r="T41" s="68">
        <f>T42+T43+T44+T45</f>
        <v>121.5</v>
      </c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>
        <v>0</v>
      </c>
      <c r="AJ41" s="68">
        <v>0</v>
      </c>
      <c r="AK41" s="68">
        <v>0</v>
      </c>
      <c r="AL41" s="68">
        <v>0</v>
      </c>
      <c r="AM41" s="68">
        <v>0</v>
      </c>
      <c r="AN41" s="68">
        <v>0</v>
      </c>
      <c r="AO41" s="12"/>
      <c r="AP41" s="12"/>
      <c r="AQ41" s="12"/>
      <c r="AR41" s="12"/>
    </row>
    <row r="42" spans="1:44" ht="92.25" customHeight="1" x14ac:dyDescent="0.25">
      <c r="A42" s="25" t="s">
        <v>57</v>
      </c>
      <c r="B42" s="20" t="s">
        <v>56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 t="s">
        <v>22</v>
      </c>
      <c r="R42" s="20" t="s">
        <v>58</v>
      </c>
      <c r="S42" s="20" t="s">
        <v>37</v>
      </c>
      <c r="T42" s="68">
        <v>3.5</v>
      </c>
      <c r="U42" s="68"/>
      <c r="V42" s="68"/>
      <c r="W42" s="68"/>
      <c r="X42" s="68"/>
      <c r="Y42" s="68"/>
      <c r="Z42" s="68"/>
      <c r="AA42" s="68"/>
      <c r="AB42" s="68"/>
      <c r="AC42" s="68"/>
      <c r="AD42" s="68"/>
      <c r="AE42" s="68"/>
      <c r="AF42" s="68"/>
      <c r="AG42" s="68"/>
      <c r="AH42" s="68"/>
      <c r="AI42" s="68">
        <v>0</v>
      </c>
      <c r="AJ42" s="68">
        <v>0</v>
      </c>
      <c r="AK42" s="68">
        <v>0</v>
      </c>
      <c r="AL42" s="68">
        <v>0</v>
      </c>
      <c r="AM42" s="68">
        <v>0</v>
      </c>
      <c r="AN42" s="68">
        <v>0</v>
      </c>
      <c r="AO42" s="13"/>
      <c r="AP42" s="13"/>
      <c r="AQ42" s="13"/>
      <c r="AR42" s="13"/>
    </row>
    <row r="43" spans="1:44" ht="46.5" customHeight="1" x14ac:dyDescent="0.25">
      <c r="A43" s="25" t="s">
        <v>60</v>
      </c>
      <c r="B43" s="20" t="s">
        <v>59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 t="s">
        <v>22</v>
      </c>
      <c r="R43" s="20" t="s">
        <v>23</v>
      </c>
      <c r="S43" s="20" t="s">
        <v>24</v>
      </c>
      <c r="T43" s="68">
        <v>1</v>
      </c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>
        <v>0</v>
      </c>
      <c r="AJ43" s="68">
        <v>0</v>
      </c>
      <c r="AK43" s="68">
        <v>0</v>
      </c>
      <c r="AL43" s="68">
        <v>0</v>
      </c>
      <c r="AM43" s="68">
        <v>0</v>
      </c>
      <c r="AN43" s="68">
        <v>0</v>
      </c>
      <c r="AO43" s="12"/>
      <c r="AP43" s="12"/>
      <c r="AQ43" s="12"/>
      <c r="AR43" s="12"/>
    </row>
    <row r="44" spans="1:44" ht="84" customHeight="1" x14ac:dyDescent="0.25">
      <c r="A44" s="25" t="s">
        <v>62</v>
      </c>
      <c r="B44" s="20" t="s">
        <v>61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 t="s">
        <v>22</v>
      </c>
      <c r="R44" s="20" t="s">
        <v>23</v>
      </c>
      <c r="S44" s="20" t="s">
        <v>24</v>
      </c>
      <c r="T44" s="68">
        <v>97</v>
      </c>
      <c r="U44" s="77"/>
      <c r="V44" s="77"/>
      <c r="W44" s="77"/>
      <c r="X44" s="77"/>
      <c r="Y44" s="77"/>
      <c r="Z44" s="77"/>
      <c r="AA44" s="77"/>
      <c r="AB44" s="77"/>
      <c r="AC44" s="77"/>
      <c r="AD44" s="77"/>
      <c r="AE44" s="77"/>
      <c r="AF44" s="77"/>
      <c r="AG44" s="77"/>
      <c r="AH44" s="77"/>
      <c r="AI44" s="68">
        <v>0</v>
      </c>
      <c r="AJ44" s="68">
        <v>0</v>
      </c>
      <c r="AK44" s="68">
        <v>0</v>
      </c>
      <c r="AL44" s="68">
        <v>0</v>
      </c>
      <c r="AM44" s="68">
        <v>0</v>
      </c>
      <c r="AN44" s="68">
        <v>0</v>
      </c>
      <c r="AO44" s="13"/>
      <c r="AP44" s="13"/>
      <c r="AQ44" s="13"/>
      <c r="AR44" s="13"/>
    </row>
    <row r="45" spans="1:44" ht="50.25" customHeight="1" x14ac:dyDescent="0.25">
      <c r="A45" s="24" t="s">
        <v>64</v>
      </c>
      <c r="B45" s="20" t="s">
        <v>63</v>
      </c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 t="s">
        <v>65</v>
      </c>
      <c r="R45" s="20" t="s">
        <v>23</v>
      </c>
      <c r="S45" s="20" t="s">
        <v>24</v>
      </c>
      <c r="T45" s="68">
        <v>20</v>
      </c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>
        <v>0</v>
      </c>
      <c r="AJ45" s="68">
        <v>0</v>
      </c>
      <c r="AK45" s="68">
        <v>0</v>
      </c>
      <c r="AL45" s="68">
        <v>0</v>
      </c>
      <c r="AM45" s="68">
        <v>0</v>
      </c>
      <c r="AN45" s="68">
        <v>0</v>
      </c>
      <c r="AO45" s="12"/>
      <c r="AP45" s="12"/>
      <c r="AQ45" s="12"/>
      <c r="AR45" s="12"/>
    </row>
    <row r="46" spans="1:44" ht="24" hidden="1" customHeight="1" x14ac:dyDescent="0.25">
      <c r="A46" s="55" t="s">
        <v>160</v>
      </c>
      <c r="B46" s="38" t="s">
        <v>163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71">
        <f>T47</f>
        <v>0</v>
      </c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7">
        <v>0</v>
      </c>
      <c r="AJ46" s="67">
        <v>0</v>
      </c>
      <c r="AK46" s="67">
        <v>0</v>
      </c>
      <c r="AL46" s="67">
        <v>0</v>
      </c>
      <c r="AM46" s="67">
        <v>0</v>
      </c>
      <c r="AN46" s="67">
        <v>0</v>
      </c>
      <c r="AO46" s="13"/>
      <c r="AP46" s="13"/>
      <c r="AQ46" s="13"/>
      <c r="AR46" s="13"/>
    </row>
    <row r="47" spans="1:44" ht="45" hidden="1" customHeight="1" x14ac:dyDescent="0.25">
      <c r="A47" s="56" t="s">
        <v>161</v>
      </c>
      <c r="B47" s="38" t="s">
        <v>162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73">
        <f>T48</f>
        <v>0</v>
      </c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68">
        <v>0</v>
      </c>
      <c r="AJ47" s="68">
        <v>0</v>
      </c>
      <c r="AK47" s="68">
        <v>0</v>
      </c>
      <c r="AL47" s="68">
        <v>0</v>
      </c>
      <c r="AM47" s="68">
        <v>0</v>
      </c>
      <c r="AN47" s="68">
        <v>0</v>
      </c>
      <c r="AO47" s="12"/>
      <c r="AP47" s="12"/>
      <c r="AQ47" s="12"/>
      <c r="AR47" s="12"/>
    </row>
    <row r="48" spans="1:44" ht="90" hidden="1" customHeight="1" x14ac:dyDescent="0.25">
      <c r="A48" s="63" t="s">
        <v>166</v>
      </c>
      <c r="B48" s="19" t="s">
        <v>164</v>
      </c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21">
        <v>240</v>
      </c>
      <c r="R48" s="20" t="s">
        <v>23</v>
      </c>
      <c r="S48" s="20" t="s">
        <v>24</v>
      </c>
      <c r="T48" s="68">
        <v>0</v>
      </c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68">
        <v>0</v>
      </c>
      <c r="AJ48" s="68">
        <v>0</v>
      </c>
      <c r="AK48" s="68">
        <v>0</v>
      </c>
      <c r="AL48" s="68">
        <v>0</v>
      </c>
      <c r="AM48" s="68">
        <v>0</v>
      </c>
      <c r="AN48" s="68">
        <v>0</v>
      </c>
      <c r="AO48" s="13"/>
      <c r="AP48" s="13"/>
      <c r="AQ48" s="13"/>
      <c r="AR48" s="13"/>
    </row>
    <row r="49" spans="1:44" ht="48.6" customHeight="1" x14ac:dyDescent="0.25">
      <c r="A49" s="42" t="s">
        <v>143</v>
      </c>
      <c r="B49" s="33" t="s">
        <v>132</v>
      </c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78">
        <f>T50</f>
        <v>15166.4</v>
      </c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12"/>
      <c r="AP49" s="12"/>
      <c r="AQ49" s="12"/>
      <c r="AR49" s="12"/>
    </row>
    <row r="50" spans="1:44" ht="35.450000000000003" customHeight="1" x14ac:dyDescent="0.25">
      <c r="A50" s="24" t="s">
        <v>145</v>
      </c>
      <c r="B50" s="19" t="s">
        <v>133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1"/>
      <c r="R50" s="20"/>
      <c r="S50" s="20"/>
      <c r="T50" s="68">
        <f>T51+T52</f>
        <v>15166.4</v>
      </c>
      <c r="U50" s="68"/>
      <c r="V50" s="68"/>
      <c r="W50" s="68"/>
      <c r="X50" s="68"/>
      <c r="Y50" s="68"/>
      <c r="Z50" s="68"/>
      <c r="AA50" s="68"/>
      <c r="AB50" s="68"/>
      <c r="AC50" s="68"/>
      <c r="AD50" s="68"/>
      <c r="AE50" s="68"/>
      <c r="AF50" s="68"/>
      <c r="AG50" s="68"/>
      <c r="AH50" s="68"/>
      <c r="AI50" s="68">
        <v>0</v>
      </c>
      <c r="AJ50" s="68">
        <v>0</v>
      </c>
      <c r="AK50" s="68">
        <v>0</v>
      </c>
      <c r="AL50" s="68">
        <v>0</v>
      </c>
      <c r="AM50" s="68">
        <v>0</v>
      </c>
      <c r="AN50" s="68">
        <v>0</v>
      </c>
      <c r="AO50" s="12"/>
      <c r="AP50" s="12"/>
      <c r="AQ50" s="12"/>
      <c r="AR50" s="12"/>
    </row>
    <row r="51" spans="1:44" ht="114" customHeight="1" x14ac:dyDescent="0.25">
      <c r="A51" s="18" t="s">
        <v>123</v>
      </c>
      <c r="B51" s="19" t="s">
        <v>131</v>
      </c>
      <c r="C51" s="19" t="s">
        <v>29</v>
      </c>
      <c r="D51" s="19" t="s">
        <v>124</v>
      </c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1">
        <v>240</v>
      </c>
      <c r="R51" s="20" t="s">
        <v>37</v>
      </c>
      <c r="S51" s="20" t="s">
        <v>29</v>
      </c>
      <c r="T51" s="68">
        <v>143.5</v>
      </c>
      <c r="U51" s="68"/>
      <c r="V51" s="68"/>
      <c r="W51" s="68"/>
      <c r="X51" s="68"/>
      <c r="Y51" s="68"/>
      <c r="Z51" s="68"/>
      <c r="AA51" s="68"/>
      <c r="AB51" s="68"/>
      <c r="AC51" s="68"/>
      <c r="AD51" s="68"/>
      <c r="AE51" s="68"/>
      <c r="AF51" s="68"/>
      <c r="AG51" s="68"/>
      <c r="AH51" s="68"/>
      <c r="AI51" s="68">
        <v>0</v>
      </c>
      <c r="AJ51" s="68"/>
      <c r="AK51" s="68"/>
      <c r="AL51" s="68"/>
      <c r="AM51" s="68"/>
      <c r="AN51" s="68">
        <v>0</v>
      </c>
      <c r="AO51" s="13"/>
      <c r="AP51" s="13"/>
      <c r="AQ51" s="13"/>
      <c r="AR51" s="13"/>
    </row>
    <row r="52" spans="1:44" ht="112.9" customHeight="1" x14ac:dyDescent="0.25">
      <c r="A52" s="15" t="s">
        <v>146</v>
      </c>
      <c r="B52" s="19" t="s">
        <v>130</v>
      </c>
      <c r="C52" s="19" t="s">
        <v>29</v>
      </c>
      <c r="D52" s="19" t="s">
        <v>124</v>
      </c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1">
        <v>240</v>
      </c>
      <c r="R52" s="20" t="s">
        <v>37</v>
      </c>
      <c r="S52" s="20" t="s">
        <v>29</v>
      </c>
      <c r="T52" s="68">
        <v>15022.9</v>
      </c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>
        <v>0</v>
      </c>
      <c r="AJ52" s="68"/>
      <c r="AK52" s="68"/>
      <c r="AL52" s="68"/>
      <c r="AM52" s="68"/>
      <c r="AN52" s="68">
        <v>0</v>
      </c>
      <c r="AO52" s="12"/>
      <c r="AP52" s="12"/>
      <c r="AQ52" s="12"/>
      <c r="AR52" s="12"/>
    </row>
    <row r="53" spans="1:44" ht="26.45" customHeight="1" x14ac:dyDescent="0.25">
      <c r="A53" s="29" t="s">
        <v>66</v>
      </c>
      <c r="B53" s="30" t="s">
        <v>67</v>
      </c>
      <c r="C53" s="30"/>
      <c r="D53" s="30"/>
      <c r="E53" s="30"/>
      <c r="F53" s="30" t="s">
        <v>101</v>
      </c>
      <c r="G53" s="30" t="s">
        <v>102</v>
      </c>
      <c r="H53" s="30" t="s">
        <v>103</v>
      </c>
      <c r="I53" s="30"/>
      <c r="J53" s="30"/>
      <c r="K53" s="30"/>
      <c r="L53" s="30"/>
      <c r="M53" s="30"/>
      <c r="N53" s="30"/>
      <c r="O53" s="30"/>
      <c r="P53" s="30"/>
      <c r="Q53" s="31"/>
      <c r="R53" s="30"/>
      <c r="S53" s="30"/>
      <c r="T53" s="67">
        <f>T54+T55+T56</f>
        <v>5081.4000000000005</v>
      </c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>
        <f t="shared" ref="AI53:AN53" si="4">AI54+AI55+AI56</f>
        <v>5123.3999999999996</v>
      </c>
      <c r="AJ53" s="67">
        <f t="shared" si="4"/>
        <v>0</v>
      </c>
      <c r="AK53" s="67">
        <f t="shared" si="4"/>
        <v>0</v>
      </c>
      <c r="AL53" s="67">
        <f t="shared" si="4"/>
        <v>0</v>
      </c>
      <c r="AM53" s="67">
        <f t="shared" si="4"/>
        <v>0</v>
      </c>
      <c r="AN53" s="67">
        <f t="shared" si="4"/>
        <v>5123.3999999999996</v>
      </c>
      <c r="AO53" s="13"/>
      <c r="AP53" s="13"/>
      <c r="AQ53" s="13"/>
      <c r="AR53" s="13"/>
    </row>
    <row r="54" spans="1:44" ht="68.45" customHeight="1" x14ac:dyDescent="0.25">
      <c r="A54" s="24" t="s">
        <v>69</v>
      </c>
      <c r="B54" s="20" t="s">
        <v>68</v>
      </c>
      <c r="C54" s="20"/>
      <c r="D54" s="20"/>
      <c r="E54" s="20"/>
      <c r="F54" s="20" t="s">
        <v>104</v>
      </c>
      <c r="G54" s="20" t="s">
        <v>105</v>
      </c>
      <c r="H54" s="20" t="s">
        <v>106</v>
      </c>
      <c r="I54" s="20"/>
      <c r="J54" s="20"/>
      <c r="K54" s="20"/>
      <c r="L54" s="20"/>
      <c r="M54" s="20"/>
      <c r="N54" s="20"/>
      <c r="O54" s="20"/>
      <c r="P54" s="20"/>
      <c r="Q54" s="21" t="s">
        <v>70</v>
      </c>
      <c r="R54" s="20" t="s">
        <v>23</v>
      </c>
      <c r="S54" s="20" t="s">
        <v>71</v>
      </c>
      <c r="T54" s="74">
        <v>4244.6000000000004</v>
      </c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>
        <v>4178.8</v>
      </c>
      <c r="AJ54" s="68">
        <f>'[1]Все года'!AK16</f>
        <v>0</v>
      </c>
      <c r="AK54" s="68">
        <f>'[1]Все года'!AL16</f>
        <v>0</v>
      </c>
      <c r="AL54" s="68">
        <f>'[1]Все года'!AM16</f>
        <v>0</v>
      </c>
      <c r="AM54" s="68">
        <f>'[1]Все года'!AN16</f>
        <v>0</v>
      </c>
      <c r="AN54" s="68">
        <v>4178.8</v>
      </c>
      <c r="AO54" s="13"/>
      <c r="AP54" s="13"/>
      <c r="AQ54" s="13"/>
      <c r="AR54" s="13"/>
    </row>
    <row r="55" spans="1:44" ht="50.45" customHeight="1" x14ac:dyDescent="0.25">
      <c r="A55" s="24" t="s">
        <v>72</v>
      </c>
      <c r="B55" s="20" t="s">
        <v>73</v>
      </c>
      <c r="C55" s="20"/>
      <c r="D55" s="20"/>
      <c r="E55" s="20"/>
      <c r="F55" s="20" t="s">
        <v>107</v>
      </c>
      <c r="G55" s="20" t="s">
        <v>108</v>
      </c>
      <c r="H55" s="20" t="s">
        <v>109</v>
      </c>
      <c r="I55" s="20"/>
      <c r="J55" s="20"/>
      <c r="K55" s="20"/>
      <c r="L55" s="20"/>
      <c r="M55" s="20"/>
      <c r="N55" s="20"/>
      <c r="O55" s="20"/>
      <c r="P55" s="20"/>
      <c r="Q55" s="21" t="s">
        <v>70</v>
      </c>
      <c r="R55" s="20" t="s">
        <v>23</v>
      </c>
      <c r="S55" s="20" t="s">
        <v>71</v>
      </c>
      <c r="T55" s="68">
        <v>247.8</v>
      </c>
      <c r="U55" s="68"/>
      <c r="V55" s="68"/>
      <c r="W55" s="68"/>
      <c r="X55" s="68"/>
      <c r="Y55" s="68"/>
      <c r="Z55" s="68"/>
      <c r="AA55" s="68"/>
      <c r="AB55" s="68"/>
      <c r="AC55" s="68"/>
      <c r="AD55" s="68"/>
      <c r="AE55" s="68"/>
      <c r="AF55" s="68"/>
      <c r="AG55" s="68"/>
      <c r="AH55" s="68"/>
      <c r="AI55" s="68">
        <v>243.7</v>
      </c>
      <c r="AJ55" s="68"/>
      <c r="AK55" s="68"/>
      <c r="AL55" s="68"/>
      <c r="AM55" s="68"/>
      <c r="AN55" s="68">
        <v>243.7</v>
      </c>
      <c r="AO55" s="12"/>
      <c r="AP55" s="12"/>
      <c r="AQ55" s="12"/>
      <c r="AR55" s="12"/>
    </row>
    <row r="56" spans="1:44" ht="67.900000000000006" customHeight="1" x14ac:dyDescent="0.25">
      <c r="A56" s="24" t="s">
        <v>74</v>
      </c>
      <c r="B56" s="20" t="s">
        <v>73</v>
      </c>
      <c r="C56" s="20" t="s">
        <v>70</v>
      </c>
      <c r="D56" s="20" t="s">
        <v>23</v>
      </c>
      <c r="E56" s="20" t="s">
        <v>71</v>
      </c>
      <c r="F56" s="20" t="s">
        <v>110</v>
      </c>
      <c r="G56" s="20" t="s">
        <v>110</v>
      </c>
      <c r="H56" s="20" t="s">
        <v>110</v>
      </c>
      <c r="I56" s="20"/>
      <c r="J56" s="20"/>
      <c r="K56" s="20"/>
      <c r="L56" s="20"/>
      <c r="M56" s="20"/>
      <c r="N56" s="20"/>
      <c r="O56" s="20"/>
      <c r="P56" s="20"/>
      <c r="Q56" s="21" t="s">
        <v>22</v>
      </c>
      <c r="R56" s="20" t="s">
        <v>23</v>
      </c>
      <c r="S56" s="20" t="s">
        <v>71</v>
      </c>
      <c r="T56" s="75">
        <v>589</v>
      </c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>
        <v>700.9</v>
      </c>
      <c r="AJ56" s="68"/>
      <c r="AK56" s="68"/>
      <c r="AL56" s="68"/>
      <c r="AM56" s="68"/>
      <c r="AN56" s="68">
        <v>700.9</v>
      </c>
      <c r="AO56" s="12"/>
      <c r="AP56" s="12"/>
      <c r="AQ56" s="12"/>
      <c r="AR56" s="12"/>
    </row>
    <row r="57" spans="1:44" ht="22.9" customHeight="1" x14ac:dyDescent="0.25">
      <c r="A57" s="36" t="s">
        <v>75</v>
      </c>
      <c r="B57" s="30" t="s">
        <v>76</v>
      </c>
      <c r="C57" s="30"/>
      <c r="D57" s="30"/>
      <c r="E57" s="30"/>
      <c r="F57" s="30" t="s">
        <v>111</v>
      </c>
      <c r="G57" s="30" t="s">
        <v>112</v>
      </c>
      <c r="H57" s="30"/>
      <c r="I57" s="30"/>
      <c r="J57" s="30"/>
      <c r="K57" s="30"/>
      <c r="L57" s="30"/>
      <c r="M57" s="30"/>
      <c r="N57" s="30"/>
      <c r="O57" s="30"/>
      <c r="P57" s="30"/>
      <c r="Q57" s="31"/>
      <c r="R57" s="30"/>
      <c r="S57" s="30"/>
      <c r="T57" s="67">
        <f>T58+T59+T60</f>
        <v>240.39999999999998</v>
      </c>
      <c r="U57" s="67"/>
      <c r="V57" s="67"/>
      <c r="W57" s="67"/>
      <c r="X57" s="67"/>
      <c r="Y57" s="67"/>
      <c r="Z57" s="67"/>
      <c r="AA57" s="67"/>
      <c r="AB57" s="67"/>
      <c r="AC57" s="67"/>
      <c r="AD57" s="67"/>
      <c r="AE57" s="67"/>
      <c r="AF57" s="67"/>
      <c r="AG57" s="67"/>
      <c r="AH57" s="67"/>
      <c r="AI57" s="67">
        <f>AI58+AI59+AI60</f>
        <v>242.79999999999998</v>
      </c>
      <c r="AJ57" s="67"/>
      <c r="AK57" s="67"/>
      <c r="AL57" s="67"/>
      <c r="AM57" s="67"/>
      <c r="AN57" s="67">
        <f>AN58+AN59+AN60</f>
        <v>251.79999999999998</v>
      </c>
      <c r="AO57" s="13"/>
      <c r="AP57" s="13"/>
      <c r="AQ57" s="13"/>
      <c r="AR57" s="13"/>
    </row>
    <row r="58" spans="1:44" ht="63.6" customHeight="1" x14ac:dyDescent="0.25">
      <c r="A58" s="25" t="s">
        <v>77</v>
      </c>
      <c r="B58" s="20" t="s">
        <v>78</v>
      </c>
      <c r="C58" s="20"/>
      <c r="D58" s="20"/>
      <c r="E58" s="20"/>
      <c r="F58" s="20" t="s">
        <v>113</v>
      </c>
      <c r="G58" s="20" t="s">
        <v>114</v>
      </c>
      <c r="H58" s="20"/>
      <c r="I58" s="20"/>
      <c r="J58" s="20"/>
      <c r="K58" s="20"/>
      <c r="L58" s="20"/>
      <c r="M58" s="20"/>
      <c r="N58" s="20"/>
      <c r="O58" s="20"/>
      <c r="P58" s="20"/>
      <c r="Q58" s="21" t="s">
        <v>70</v>
      </c>
      <c r="R58" s="20" t="s">
        <v>38</v>
      </c>
      <c r="S58" s="20" t="s">
        <v>29</v>
      </c>
      <c r="T58" s="75">
        <v>216.1</v>
      </c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>
        <v>220.4</v>
      </c>
      <c r="AJ58" s="75"/>
      <c r="AK58" s="75"/>
      <c r="AL58" s="75"/>
      <c r="AM58" s="75"/>
      <c r="AN58" s="75">
        <v>220.4</v>
      </c>
      <c r="AO58" s="13"/>
      <c r="AP58" s="13"/>
      <c r="AQ58" s="13"/>
      <c r="AR58" s="13"/>
    </row>
    <row r="59" spans="1:44" ht="81.599999999999994" customHeight="1" x14ac:dyDescent="0.25">
      <c r="A59" s="25" t="s">
        <v>79</v>
      </c>
      <c r="B59" s="20" t="s">
        <v>78</v>
      </c>
      <c r="C59" s="20" t="s">
        <v>70</v>
      </c>
      <c r="D59" s="20" t="s">
        <v>38</v>
      </c>
      <c r="E59" s="20" t="s">
        <v>29</v>
      </c>
      <c r="F59" s="20" t="s">
        <v>115</v>
      </c>
      <c r="G59" s="20" t="s">
        <v>111</v>
      </c>
      <c r="H59" s="20"/>
      <c r="I59" s="20"/>
      <c r="J59" s="20"/>
      <c r="K59" s="20"/>
      <c r="L59" s="20"/>
      <c r="M59" s="20"/>
      <c r="N59" s="20"/>
      <c r="O59" s="20"/>
      <c r="P59" s="20"/>
      <c r="Q59" s="21" t="s">
        <v>22</v>
      </c>
      <c r="R59" s="20" t="s">
        <v>38</v>
      </c>
      <c r="S59" s="20" t="s">
        <v>29</v>
      </c>
      <c r="T59" s="75">
        <v>24.1</v>
      </c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>
        <v>22.2</v>
      </c>
      <c r="AJ59" s="75"/>
      <c r="AK59" s="75"/>
      <c r="AL59" s="75"/>
      <c r="AM59" s="75"/>
      <c r="AN59" s="75">
        <v>31.2</v>
      </c>
      <c r="AO59" s="12"/>
      <c r="AP59" s="12"/>
      <c r="AQ59" s="12"/>
      <c r="AR59" s="12"/>
    </row>
    <row r="60" spans="1:44" ht="115.15" customHeight="1" x14ac:dyDescent="0.25">
      <c r="A60" s="24" t="s">
        <v>81</v>
      </c>
      <c r="B60" s="20" t="s">
        <v>80</v>
      </c>
      <c r="C60" s="20"/>
      <c r="D60" s="20"/>
      <c r="E60" s="20"/>
      <c r="F60" s="20" t="s">
        <v>116</v>
      </c>
      <c r="G60" s="20" t="s">
        <v>116</v>
      </c>
      <c r="H60" s="20" t="s">
        <v>116</v>
      </c>
      <c r="I60" s="20"/>
      <c r="J60" s="20"/>
      <c r="K60" s="20"/>
      <c r="L60" s="20"/>
      <c r="M60" s="20"/>
      <c r="N60" s="20"/>
      <c r="O60" s="20"/>
      <c r="P60" s="20"/>
      <c r="Q60" s="21" t="s">
        <v>22</v>
      </c>
      <c r="R60" s="20" t="s">
        <v>23</v>
      </c>
      <c r="S60" s="20" t="s">
        <v>71</v>
      </c>
      <c r="T60" s="68">
        <v>0.2</v>
      </c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>
        <v>0.2</v>
      </c>
      <c r="AJ60" s="68"/>
      <c r="AK60" s="68"/>
      <c r="AL60" s="68"/>
      <c r="AM60" s="68"/>
      <c r="AN60" s="68">
        <v>0.2</v>
      </c>
      <c r="AO60" s="13"/>
      <c r="AP60" s="13"/>
      <c r="AQ60" s="13"/>
      <c r="AR60" s="13"/>
    </row>
    <row r="61" spans="1:44" ht="21" customHeight="1" x14ac:dyDescent="0.25">
      <c r="A61" s="29" t="s">
        <v>75</v>
      </c>
      <c r="B61" s="38" t="s">
        <v>134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1"/>
      <c r="R61" s="20"/>
      <c r="S61" s="20"/>
      <c r="T61" s="67">
        <v>5</v>
      </c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7">
        <v>0</v>
      </c>
      <c r="AJ61" s="67">
        <v>0</v>
      </c>
      <c r="AK61" s="67">
        <v>0</v>
      </c>
      <c r="AL61" s="67">
        <v>0</v>
      </c>
      <c r="AM61" s="67">
        <v>0</v>
      </c>
      <c r="AN61" s="67">
        <v>0</v>
      </c>
      <c r="AO61" s="12"/>
      <c r="AP61" s="12"/>
      <c r="AQ61" s="12"/>
      <c r="AR61" s="12"/>
    </row>
    <row r="62" spans="1:44" ht="64.150000000000006" customHeight="1" x14ac:dyDescent="0.25">
      <c r="A62" s="40" t="s">
        <v>137</v>
      </c>
      <c r="B62" s="32" t="s">
        <v>135</v>
      </c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1">
        <v>870</v>
      </c>
      <c r="R62" s="20" t="s">
        <v>23</v>
      </c>
      <c r="S62" s="20" t="s">
        <v>136</v>
      </c>
      <c r="T62" s="68">
        <v>5</v>
      </c>
      <c r="U62" s="68"/>
      <c r="V62" s="68"/>
      <c r="W62" s="68"/>
      <c r="X62" s="68"/>
      <c r="Y62" s="68"/>
      <c r="Z62" s="68"/>
      <c r="AA62" s="68"/>
      <c r="AB62" s="68"/>
      <c r="AC62" s="68"/>
      <c r="AD62" s="68"/>
      <c r="AE62" s="68"/>
      <c r="AF62" s="68"/>
      <c r="AG62" s="68"/>
      <c r="AH62" s="68"/>
      <c r="AI62" s="68">
        <v>0</v>
      </c>
      <c r="AJ62" s="68">
        <v>0</v>
      </c>
      <c r="AK62" s="68">
        <v>0</v>
      </c>
      <c r="AL62" s="68">
        <v>0</v>
      </c>
      <c r="AM62" s="68">
        <v>0</v>
      </c>
      <c r="AN62" s="68">
        <v>0</v>
      </c>
      <c r="AO62" s="12"/>
      <c r="AP62" s="12"/>
      <c r="AQ62" s="12"/>
      <c r="AR62" s="12"/>
    </row>
    <row r="63" spans="1:44" s="39" customFormat="1" ht="18.600000000000001" customHeight="1" x14ac:dyDescent="0.25">
      <c r="A63" s="37" t="s">
        <v>75</v>
      </c>
      <c r="B63" s="38" t="s">
        <v>82</v>
      </c>
      <c r="C63" s="38"/>
      <c r="D63" s="38"/>
      <c r="E63" s="38"/>
      <c r="F63" s="38" t="s">
        <v>117</v>
      </c>
      <c r="G63" s="38" t="s">
        <v>118</v>
      </c>
      <c r="H63" s="38"/>
      <c r="I63" s="38"/>
      <c r="J63" s="38"/>
      <c r="K63" s="38"/>
      <c r="L63" s="38"/>
      <c r="M63" s="38"/>
      <c r="N63" s="38"/>
      <c r="O63" s="38"/>
      <c r="P63" s="38"/>
      <c r="Q63" s="14"/>
      <c r="R63" s="38"/>
      <c r="S63" s="38"/>
      <c r="T63" s="78">
        <f>T64+T65+T67+T68+T70+T71+T72+T73+T74+T75+T69</f>
        <v>2427.1999999999998</v>
      </c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8"/>
      <c r="AF63" s="78"/>
      <c r="AG63" s="78"/>
      <c r="AH63" s="78"/>
      <c r="AI63" s="78">
        <f t="shared" ref="AI63:AN63" si="5">AI64+AI68+AI70+AI71+AI72+AI73+AI74</f>
        <v>222</v>
      </c>
      <c r="AJ63" s="78">
        <f t="shared" si="5"/>
        <v>0</v>
      </c>
      <c r="AK63" s="78">
        <f t="shared" si="5"/>
        <v>0</v>
      </c>
      <c r="AL63" s="78">
        <f t="shared" si="5"/>
        <v>0</v>
      </c>
      <c r="AM63" s="78">
        <f t="shared" si="5"/>
        <v>0</v>
      </c>
      <c r="AN63" s="78">
        <f t="shared" si="5"/>
        <v>438.9</v>
      </c>
      <c r="AO63" s="35"/>
      <c r="AP63" s="35"/>
      <c r="AQ63" s="35"/>
      <c r="AR63" s="35"/>
    </row>
    <row r="64" spans="1:44" ht="94.15" customHeight="1" x14ac:dyDescent="0.25">
      <c r="A64" s="25" t="s">
        <v>84</v>
      </c>
      <c r="B64" s="20" t="s">
        <v>83</v>
      </c>
      <c r="C64" s="20"/>
      <c r="D64" s="20"/>
      <c r="E64" s="20"/>
      <c r="F64" s="20" t="s">
        <v>119</v>
      </c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1" t="s">
        <v>22</v>
      </c>
      <c r="R64" s="20" t="s">
        <v>23</v>
      </c>
      <c r="S64" s="20" t="s">
        <v>24</v>
      </c>
      <c r="T64" s="68">
        <v>3</v>
      </c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>
        <v>0</v>
      </c>
      <c r="AJ64" s="68">
        <v>0</v>
      </c>
      <c r="AK64" s="68">
        <v>0</v>
      </c>
      <c r="AL64" s="68">
        <v>0</v>
      </c>
      <c r="AM64" s="68">
        <v>0</v>
      </c>
      <c r="AN64" s="68">
        <v>0</v>
      </c>
      <c r="AO64" s="12"/>
      <c r="AP64" s="12"/>
      <c r="AQ64" s="12"/>
      <c r="AR64" s="12"/>
    </row>
    <row r="65" spans="1:44" ht="94.5" customHeight="1" x14ac:dyDescent="0.25">
      <c r="A65" s="44" t="s">
        <v>148</v>
      </c>
      <c r="B65" s="32" t="s">
        <v>147</v>
      </c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45">
        <v>240</v>
      </c>
      <c r="R65" s="32" t="s">
        <v>23</v>
      </c>
      <c r="S65" s="32" t="s">
        <v>24</v>
      </c>
      <c r="T65" s="75">
        <v>21</v>
      </c>
      <c r="U65" s="68"/>
      <c r="V65" s="68"/>
      <c r="W65" s="68"/>
      <c r="X65" s="68"/>
      <c r="Y65" s="68"/>
      <c r="Z65" s="68"/>
      <c r="AA65" s="68"/>
      <c r="AB65" s="68"/>
      <c r="AC65" s="68"/>
      <c r="AD65" s="68"/>
      <c r="AE65" s="68"/>
      <c r="AF65" s="68"/>
      <c r="AG65" s="68"/>
      <c r="AH65" s="68"/>
      <c r="AI65" s="68">
        <v>0</v>
      </c>
      <c r="AJ65" s="68">
        <v>0</v>
      </c>
      <c r="AK65" s="68">
        <v>0</v>
      </c>
      <c r="AL65" s="68">
        <v>0</v>
      </c>
      <c r="AM65" s="68">
        <v>0</v>
      </c>
      <c r="AN65" s="68">
        <v>0</v>
      </c>
      <c r="AO65" s="13"/>
      <c r="AP65" s="13"/>
      <c r="AQ65" s="13"/>
      <c r="AR65" s="13"/>
    </row>
    <row r="66" spans="1:44" ht="19.149999999999999" hidden="1" customHeight="1" x14ac:dyDescent="0.25">
      <c r="A66" s="25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1"/>
      <c r="R66" s="20"/>
      <c r="S66" s="20"/>
      <c r="T66" s="68"/>
      <c r="U66" s="68"/>
      <c r="V66" s="68"/>
      <c r="W66" s="68"/>
      <c r="X66" s="68"/>
      <c r="Y66" s="68"/>
      <c r="Z66" s="68"/>
      <c r="AA66" s="68"/>
      <c r="AB66" s="68"/>
      <c r="AC66" s="68"/>
      <c r="AD66" s="68"/>
      <c r="AE66" s="68"/>
      <c r="AF66" s="68"/>
      <c r="AG66" s="68"/>
      <c r="AH66" s="68"/>
      <c r="AI66" s="68"/>
      <c r="AJ66" s="68"/>
      <c r="AK66" s="68"/>
      <c r="AL66" s="68"/>
      <c r="AM66" s="68"/>
      <c r="AN66" s="68"/>
      <c r="AO66" s="12"/>
      <c r="AP66" s="12"/>
      <c r="AQ66" s="12"/>
      <c r="AR66" s="12"/>
    </row>
    <row r="67" spans="1:44" ht="0.75" hidden="1" customHeight="1" x14ac:dyDescent="0.25">
      <c r="A67" s="48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9"/>
      <c r="R67" s="47"/>
      <c r="S67" s="47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79"/>
      <c r="AM67" s="79"/>
      <c r="AN67" s="79"/>
      <c r="AO67" s="13"/>
      <c r="AP67" s="13"/>
      <c r="AQ67" s="13"/>
      <c r="AR67" s="13"/>
    </row>
    <row r="68" spans="1:44" ht="49.5" customHeight="1" x14ac:dyDescent="0.25">
      <c r="A68" s="24" t="s">
        <v>86</v>
      </c>
      <c r="B68" s="20" t="s">
        <v>85</v>
      </c>
      <c r="C68" s="20"/>
      <c r="D68" s="20"/>
      <c r="E68" s="20"/>
      <c r="F68" s="20" t="s">
        <v>120</v>
      </c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1" t="s">
        <v>22</v>
      </c>
      <c r="R68" s="20" t="s">
        <v>71</v>
      </c>
      <c r="S68" s="20" t="s">
        <v>87</v>
      </c>
      <c r="T68" s="68">
        <v>100</v>
      </c>
      <c r="U68" s="68"/>
      <c r="V68" s="68"/>
      <c r="W68" s="68"/>
      <c r="X68" s="68"/>
      <c r="Y68" s="68"/>
      <c r="Z68" s="68"/>
      <c r="AA68" s="68"/>
      <c r="AB68" s="68"/>
      <c r="AC68" s="68"/>
      <c r="AD68" s="68"/>
      <c r="AE68" s="68"/>
      <c r="AF68" s="68"/>
      <c r="AG68" s="68"/>
      <c r="AH68" s="68"/>
      <c r="AI68" s="68">
        <v>0</v>
      </c>
      <c r="AJ68" s="68"/>
      <c r="AK68" s="68"/>
      <c r="AL68" s="68"/>
      <c r="AM68" s="68"/>
      <c r="AN68" s="68">
        <v>0</v>
      </c>
      <c r="AO68" s="12"/>
      <c r="AP68" s="12"/>
      <c r="AQ68" s="12"/>
      <c r="AR68" s="12"/>
    </row>
    <row r="69" spans="1:44" ht="66" customHeight="1" x14ac:dyDescent="0.25">
      <c r="A69" s="65" t="s">
        <v>168</v>
      </c>
      <c r="B69" s="64" t="s">
        <v>167</v>
      </c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1">
        <v>320</v>
      </c>
      <c r="R69" s="64" t="s">
        <v>30</v>
      </c>
      <c r="S69" s="64" t="s">
        <v>29</v>
      </c>
      <c r="T69" s="68">
        <v>1651</v>
      </c>
      <c r="U69" s="68"/>
      <c r="V69" s="68"/>
      <c r="W69" s="68"/>
      <c r="X69" s="68"/>
      <c r="Y69" s="68"/>
      <c r="Z69" s="68"/>
      <c r="AA69" s="68"/>
      <c r="AB69" s="68"/>
      <c r="AC69" s="68"/>
      <c r="AD69" s="68"/>
      <c r="AE69" s="68"/>
      <c r="AF69" s="68"/>
      <c r="AG69" s="68"/>
      <c r="AH69" s="68"/>
      <c r="AI69" s="68">
        <v>0</v>
      </c>
      <c r="AJ69" s="68"/>
      <c r="AK69" s="68"/>
      <c r="AL69" s="68"/>
      <c r="AM69" s="68"/>
      <c r="AN69" s="68">
        <v>0</v>
      </c>
      <c r="AO69" s="13"/>
      <c r="AP69" s="13"/>
      <c r="AQ69" s="13"/>
      <c r="AR69" s="13"/>
    </row>
    <row r="70" spans="1:44" ht="66.599999999999994" customHeight="1" x14ac:dyDescent="0.25">
      <c r="A70" s="25" t="s">
        <v>88</v>
      </c>
      <c r="B70" s="20" t="s">
        <v>89</v>
      </c>
      <c r="C70" s="20"/>
      <c r="D70" s="20"/>
      <c r="E70" s="20"/>
      <c r="F70" s="20" t="s">
        <v>121</v>
      </c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1" t="s">
        <v>90</v>
      </c>
      <c r="R70" s="20" t="s">
        <v>91</v>
      </c>
      <c r="S70" s="20" t="s">
        <v>29</v>
      </c>
      <c r="T70" s="68">
        <v>2.1</v>
      </c>
      <c r="U70" s="68"/>
      <c r="V70" s="68"/>
      <c r="W70" s="68"/>
      <c r="X70" s="68"/>
      <c r="Y70" s="68"/>
      <c r="Z70" s="68"/>
      <c r="AA70" s="68"/>
      <c r="AB70" s="68"/>
      <c r="AC70" s="68"/>
      <c r="AD70" s="68"/>
      <c r="AE70" s="68"/>
      <c r="AF70" s="68"/>
      <c r="AG70" s="68"/>
      <c r="AH70" s="68"/>
      <c r="AI70" s="68">
        <v>0</v>
      </c>
      <c r="AJ70" s="68"/>
      <c r="AK70" s="68"/>
      <c r="AL70" s="68"/>
      <c r="AM70" s="68"/>
      <c r="AN70" s="68">
        <v>0</v>
      </c>
      <c r="AO70" s="12"/>
      <c r="AP70" s="12"/>
      <c r="AQ70" s="12"/>
      <c r="AR70" s="12"/>
    </row>
    <row r="71" spans="1:44" ht="65.45" customHeight="1" x14ac:dyDescent="0.25">
      <c r="A71" s="41" t="s">
        <v>141</v>
      </c>
      <c r="B71" s="20" t="s">
        <v>142</v>
      </c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1">
        <v>880</v>
      </c>
      <c r="R71" s="20" t="s">
        <v>23</v>
      </c>
      <c r="S71" s="20" t="s">
        <v>24</v>
      </c>
      <c r="T71" s="68">
        <v>0</v>
      </c>
      <c r="U71" s="68"/>
      <c r="V71" s="68"/>
      <c r="W71" s="68"/>
      <c r="X71" s="68"/>
      <c r="Y71" s="68"/>
      <c r="Z71" s="68"/>
      <c r="AA71" s="68"/>
      <c r="AB71" s="68"/>
      <c r="AC71" s="68"/>
      <c r="AD71" s="68"/>
      <c r="AE71" s="68"/>
      <c r="AF71" s="68"/>
      <c r="AG71" s="68"/>
      <c r="AH71" s="68"/>
      <c r="AI71" s="68">
        <v>222</v>
      </c>
      <c r="AJ71" s="68"/>
      <c r="AK71" s="68"/>
      <c r="AL71" s="68"/>
      <c r="AM71" s="68"/>
      <c r="AN71" s="68">
        <v>438.9</v>
      </c>
      <c r="AO71" s="13"/>
      <c r="AP71" s="13"/>
      <c r="AQ71" s="13"/>
      <c r="AR71" s="13"/>
    </row>
    <row r="72" spans="1:44" ht="50.45" customHeight="1" x14ac:dyDescent="0.25">
      <c r="A72" s="24" t="s">
        <v>92</v>
      </c>
      <c r="B72" s="20" t="s">
        <v>93</v>
      </c>
      <c r="C72" s="20"/>
      <c r="D72" s="20"/>
      <c r="E72" s="20"/>
      <c r="F72" s="20" t="s">
        <v>122</v>
      </c>
      <c r="G72" s="20" t="s">
        <v>118</v>
      </c>
      <c r="H72" s="20"/>
      <c r="I72" s="20"/>
      <c r="J72" s="20"/>
      <c r="K72" s="20"/>
      <c r="L72" s="20"/>
      <c r="M72" s="20"/>
      <c r="N72" s="20"/>
      <c r="O72" s="20"/>
      <c r="P72" s="20"/>
      <c r="Q72" s="21" t="s">
        <v>65</v>
      </c>
      <c r="R72" s="20" t="s">
        <v>23</v>
      </c>
      <c r="S72" s="20" t="s">
        <v>24</v>
      </c>
      <c r="T72" s="68">
        <v>183.7</v>
      </c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>
        <v>0</v>
      </c>
      <c r="AJ72" s="68"/>
      <c r="AK72" s="68"/>
      <c r="AL72" s="68"/>
      <c r="AM72" s="68"/>
      <c r="AN72" s="68">
        <v>0</v>
      </c>
      <c r="AO72" s="13"/>
      <c r="AP72" s="13"/>
      <c r="AQ72" s="13"/>
      <c r="AR72" s="13"/>
    </row>
    <row r="73" spans="1:44" ht="67.900000000000006" customHeight="1" x14ac:dyDescent="0.25">
      <c r="A73" s="24" t="s">
        <v>94</v>
      </c>
      <c r="B73" s="20" t="s">
        <v>93</v>
      </c>
      <c r="C73" s="20" t="s">
        <v>65</v>
      </c>
      <c r="D73" s="20" t="s">
        <v>23</v>
      </c>
      <c r="E73" s="20" t="s">
        <v>24</v>
      </c>
      <c r="F73" s="20" t="s">
        <v>122</v>
      </c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1" t="s">
        <v>95</v>
      </c>
      <c r="R73" s="20" t="s">
        <v>23</v>
      </c>
      <c r="S73" s="20" t="s">
        <v>58</v>
      </c>
      <c r="T73" s="68">
        <v>421.4</v>
      </c>
      <c r="U73" s="68"/>
      <c r="V73" s="68"/>
      <c r="W73" s="68"/>
      <c r="X73" s="68"/>
      <c r="Y73" s="68"/>
      <c r="Z73" s="68"/>
      <c r="AA73" s="68"/>
      <c r="AB73" s="68"/>
      <c r="AC73" s="68"/>
      <c r="AD73" s="68"/>
      <c r="AE73" s="68"/>
      <c r="AF73" s="68"/>
      <c r="AG73" s="68"/>
      <c r="AH73" s="68"/>
      <c r="AI73" s="68">
        <v>0</v>
      </c>
      <c r="AJ73" s="68"/>
      <c r="AK73" s="68"/>
      <c r="AL73" s="68"/>
      <c r="AM73" s="68"/>
      <c r="AN73" s="68">
        <v>0</v>
      </c>
    </row>
    <row r="74" spans="1:44" ht="81" customHeight="1" x14ac:dyDescent="0.25">
      <c r="A74" s="43" t="s">
        <v>150</v>
      </c>
      <c r="B74" s="20" t="s">
        <v>93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21">
        <v>240</v>
      </c>
      <c r="R74" s="20" t="s">
        <v>23</v>
      </c>
      <c r="S74" s="20" t="s">
        <v>24</v>
      </c>
      <c r="T74" s="68">
        <v>45</v>
      </c>
      <c r="U74" s="72"/>
      <c r="V74" s="72"/>
      <c r="W74" s="72"/>
      <c r="X74" s="72"/>
      <c r="Y74" s="72"/>
      <c r="Z74" s="72"/>
      <c r="AA74" s="72"/>
      <c r="AB74" s="72"/>
      <c r="AC74" s="72"/>
      <c r="AD74" s="72"/>
      <c r="AE74" s="72"/>
      <c r="AF74" s="72"/>
      <c r="AG74" s="72"/>
      <c r="AH74" s="72"/>
      <c r="AI74" s="68">
        <v>0</v>
      </c>
      <c r="AJ74" s="68">
        <v>0</v>
      </c>
      <c r="AK74" s="68">
        <v>0</v>
      </c>
      <c r="AL74" s="68">
        <v>0</v>
      </c>
      <c r="AM74" s="68">
        <v>0</v>
      </c>
      <c r="AN74" s="68">
        <v>0</v>
      </c>
    </row>
    <row r="75" spans="1:44" ht="0.75" customHeight="1" x14ac:dyDescent="0.25">
      <c r="A75" s="24" t="s">
        <v>139</v>
      </c>
      <c r="B75" s="20" t="s">
        <v>138</v>
      </c>
      <c r="C75" s="17">
        <v>880</v>
      </c>
      <c r="D75" s="17">
        <v>1</v>
      </c>
      <c r="E75" s="17">
        <v>7</v>
      </c>
      <c r="F75" s="17"/>
      <c r="G75" s="17">
        <v>405.2</v>
      </c>
      <c r="H75" s="17"/>
      <c r="I75" s="17"/>
      <c r="J75" s="17"/>
      <c r="K75" s="17"/>
      <c r="L75" s="17"/>
      <c r="M75" s="17"/>
      <c r="N75" s="17"/>
      <c r="O75" s="17"/>
      <c r="P75" s="17"/>
      <c r="Q75" s="21">
        <v>240</v>
      </c>
      <c r="R75" s="20" t="s">
        <v>23</v>
      </c>
      <c r="S75" s="20" t="s">
        <v>24</v>
      </c>
      <c r="T75" s="68">
        <v>0</v>
      </c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68">
        <v>0</v>
      </c>
      <c r="AJ75" s="68">
        <v>0</v>
      </c>
      <c r="AK75" s="68">
        <v>0</v>
      </c>
      <c r="AL75" s="68">
        <v>0</v>
      </c>
      <c r="AM75" s="68">
        <v>0</v>
      </c>
      <c r="AN75" s="68">
        <v>0</v>
      </c>
    </row>
    <row r="77" spans="1:44" ht="33.6" customHeight="1" x14ac:dyDescent="0.25">
      <c r="A77" s="27" t="s">
        <v>127</v>
      </c>
      <c r="B77" s="28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 t="s">
        <v>97</v>
      </c>
      <c r="AJ77" s="28"/>
      <c r="AK77" s="28"/>
      <c r="AL77" s="28"/>
      <c r="AM77" s="28"/>
      <c r="AN77" s="28"/>
    </row>
  </sheetData>
  <mergeCells count="6">
    <mergeCell ref="B3:AN3"/>
    <mergeCell ref="AQ12:AQ13"/>
    <mergeCell ref="A8:AN8"/>
    <mergeCell ref="AR12:AR13"/>
    <mergeCell ref="AP12:AP13"/>
    <mergeCell ref="AO12:AO13"/>
  </mergeCells>
  <pageMargins left="0.78740157480314965" right="0.39370078740157483" top="0.39370078740157483" bottom="0.39370078740157483" header="0.31496062992125984" footer="0.31496062992125984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2021-12-27T08:02:06Z</cp:lastPrinted>
  <dcterms:created xsi:type="dcterms:W3CDTF">2018-12-26T10:40:57Z</dcterms:created>
  <dcterms:modified xsi:type="dcterms:W3CDTF">2021-12-27T08:02:08Z</dcterms:modified>
</cp:coreProperties>
</file>